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9735" tabRatio="734" firstSheet="1" activeTab="4"/>
  </bookViews>
  <sheets>
    <sheet name="شهر   فریدونشهر وحومه  " sheetId="1" r:id="rId1"/>
    <sheet name="دهستان پیشکوه " sheetId="4" r:id="rId2"/>
    <sheet name=" دهستان پشتکوه " sheetId="5" r:id="rId3"/>
    <sheet name=" دهستان  قلعه سرخ " sheetId="6" r:id="rId4"/>
    <sheet name="جمع کل شهرستان " sheetId="3" r:id="rId5"/>
    <sheet name="Sheet1" sheetId="7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0" i="3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"/>
  <c r="D51"/>
  <c r="E51"/>
  <c r="F51"/>
  <c r="G51"/>
  <c r="H51"/>
  <c r="I51"/>
  <c r="J51"/>
  <c r="K51"/>
  <c r="L51"/>
  <c r="M51"/>
  <c r="E50"/>
  <c r="F50"/>
  <c r="G50"/>
  <c r="H50"/>
  <c r="I50"/>
  <c r="J50"/>
  <c r="K50"/>
  <c r="L50"/>
  <c r="M50"/>
  <c r="D50"/>
  <c r="E44"/>
  <c r="F44"/>
  <c r="G44"/>
  <c r="H44"/>
  <c r="I44"/>
  <c r="J44"/>
  <c r="K44"/>
  <c r="L44"/>
  <c r="M44"/>
  <c r="D44"/>
  <c r="E27"/>
  <c r="F27"/>
  <c r="G27"/>
  <c r="H27"/>
  <c r="I27"/>
  <c r="J27"/>
  <c r="K27"/>
  <c r="L27"/>
  <c r="M27"/>
  <c r="D27"/>
  <c r="E24" i="1"/>
  <c r="F24"/>
  <c r="G24"/>
  <c r="H24"/>
  <c r="I24"/>
  <c r="J24"/>
  <c r="K24"/>
  <c r="L24"/>
  <c r="M24"/>
  <c r="E24" i="6"/>
  <c r="F24"/>
  <c r="G24"/>
  <c r="H24"/>
  <c r="I24"/>
  <c r="J24"/>
  <c r="K24"/>
  <c r="L24"/>
  <c r="M24"/>
  <c r="E24" i="3"/>
  <c r="F24"/>
  <c r="G24"/>
  <c r="H24"/>
  <c r="I24"/>
  <c r="J24"/>
  <c r="K24"/>
  <c r="L24"/>
  <c r="M24"/>
  <c r="D24"/>
  <c r="E17"/>
  <c r="F17"/>
  <c r="G17"/>
  <c r="H17"/>
  <c r="I17"/>
  <c r="J17"/>
  <c r="K17"/>
  <c r="L17"/>
  <c r="M17"/>
  <c r="D17"/>
  <c r="E8" i="1"/>
  <c r="F8"/>
  <c r="G8"/>
  <c r="H8"/>
  <c r="I8"/>
  <c r="J8"/>
  <c r="K8"/>
  <c r="L8"/>
  <c r="M8"/>
  <c r="E8" i="3"/>
  <c r="F8"/>
  <c r="G8"/>
  <c r="H8"/>
  <c r="I8"/>
  <c r="J8"/>
  <c r="K8"/>
  <c r="L8"/>
  <c r="M8"/>
  <c r="O8"/>
  <c r="D8"/>
  <c r="E8" i="6"/>
  <c r="F8"/>
  <c r="G8"/>
  <c r="H8"/>
  <c r="I8"/>
  <c r="J8"/>
  <c r="K8"/>
  <c r="L8"/>
  <c r="M8"/>
  <c r="N8"/>
  <c r="O8"/>
  <c r="D8"/>
  <c r="E8" i="5"/>
  <c r="F8"/>
  <c r="G8"/>
  <c r="H8"/>
  <c r="I8"/>
  <c r="J8"/>
  <c r="K8"/>
  <c r="L8"/>
  <c r="M8"/>
  <c r="N8"/>
  <c r="O8"/>
  <c r="E8" i="4"/>
  <c r="F8"/>
  <c r="G8"/>
  <c r="H8"/>
  <c r="I8"/>
  <c r="J8"/>
  <c r="K8"/>
  <c r="L8"/>
  <c r="M8"/>
  <c r="N8"/>
  <c r="O8"/>
  <c r="D8"/>
  <c r="E51" i="1"/>
  <c r="F51"/>
  <c r="G51"/>
  <c r="H51"/>
  <c r="P51"/>
  <c r="E51" i="4"/>
  <c r="F51"/>
  <c r="G51"/>
  <c r="H51"/>
  <c r="I51"/>
  <c r="L51"/>
  <c r="O51"/>
  <c r="D51"/>
  <c r="D24"/>
  <c r="E24"/>
  <c r="F24"/>
  <c r="E50"/>
  <c r="F50"/>
  <c r="G50"/>
  <c r="H50"/>
  <c r="I50"/>
  <c r="J50"/>
  <c r="K50"/>
  <c r="L50"/>
  <c r="M50"/>
  <c r="N50"/>
  <c r="O50"/>
  <c r="D50"/>
  <c r="H51" i="6"/>
  <c r="E50"/>
  <c r="F50"/>
  <c r="F51" s="1"/>
  <c r="G50"/>
  <c r="H50"/>
  <c r="I50"/>
  <c r="J50"/>
  <c r="J51" s="1"/>
  <c r="K50"/>
  <c r="L50"/>
  <c r="M50"/>
  <c r="N50"/>
  <c r="O50"/>
  <c r="D50"/>
  <c r="E51" i="5"/>
  <c r="F51"/>
  <c r="G51"/>
  <c r="H51"/>
  <c r="L51"/>
  <c r="O51"/>
  <c r="D51"/>
  <c r="E19"/>
  <c r="F19"/>
  <c r="G19"/>
  <c r="H19"/>
  <c r="D19"/>
  <c r="G17"/>
  <c r="H17"/>
  <c r="I17"/>
  <c r="I51" s="1"/>
  <c r="F17"/>
  <c r="D17"/>
  <c r="D8"/>
  <c r="E24"/>
  <c r="F24"/>
  <c r="G24"/>
  <c r="H24"/>
  <c r="I24"/>
  <c r="J24"/>
  <c r="J51" s="1"/>
  <c r="K24"/>
  <c r="L24"/>
  <c r="M24"/>
  <c r="N24"/>
  <c r="O24"/>
  <c r="E50"/>
  <c r="F50"/>
  <c r="G50"/>
  <c r="H50"/>
  <c r="I50"/>
  <c r="J50"/>
  <c r="K50"/>
  <c r="K51" s="1"/>
  <c r="L50"/>
  <c r="M50"/>
  <c r="M51" s="1"/>
  <c r="N50"/>
  <c r="N51" s="1"/>
  <c r="O50"/>
  <c r="D50"/>
  <c r="D24"/>
  <c r="E17" i="6"/>
  <c r="F17"/>
  <c r="G17"/>
  <c r="G51" s="1"/>
  <c r="H17"/>
  <c r="I17"/>
  <c r="I51" s="1"/>
  <c r="J17"/>
  <c r="K17"/>
  <c r="K51" s="1"/>
  <c r="L17"/>
  <c r="M17"/>
  <c r="M51" s="1"/>
  <c r="N17"/>
  <c r="N51" s="1"/>
  <c r="O17"/>
  <c r="E27"/>
  <c r="F27"/>
  <c r="G27"/>
  <c r="H27"/>
  <c r="I27"/>
  <c r="J27"/>
  <c r="K27"/>
  <c r="L27"/>
  <c r="M27"/>
  <c r="N27"/>
  <c r="D27"/>
  <c r="E19"/>
  <c r="F19"/>
  <c r="G19"/>
  <c r="H19"/>
  <c r="I19"/>
  <c r="J19"/>
  <c r="K19"/>
  <c r="L19"/>
  <c r="M19"/>
  <c r="N19"/>
  <c r="O19"/>
  <c r="D19"/>
  <c r="E51"/>
  <c r="O24"/>
  <c r="O51" s="1"/>
  <c r="D24"/>
  <c r="H24" i="4"/>
  <c r="I24"/>
  <c r="J24"/>
  <c r="J51" s="1"/>
  <c r="K24"/>
  <c r="K51" s="1"/>
  <c r="L24"/>
  <c r="M24"/>
  <c r="M51" s="1"/>
  <c r="N51"/>
  <c r="O24"/>
  <c r="G24"/>
  <c r="E50" i="1"/>
  <c r="F50"/>
  <c r="G50"/>
  <c r="H50"/>
  <c r="I50"/>
  <c r="I51" s="1"/>
  <c r="J50"/>
  <c r="J51" s="1"/>
  <c r="K50"/>
  <c r="K51" s="1"/>
  <c r="L50"/>
  <c r="L51" s="1"/>
  <c r="M50"/>
  <c r="M51" s="1"/>
  <c r="N50"/>
  <c r="O50"/>
  <c r="D50"/>
  <c r="D51" s="1"/>
  <c r="E44"/>
  <c r="F44"/>
  <c r="H44"/>
  <c r="L44"/>
  <c r="N44"/>
  <c r="O44"/>
  <c r="D44"/>
  <c r="N24"/>
  <c r="O24"/>
  <c r="D24"/>
  <c r="E17"/>
  <c r="F17"/>
  <c r="G17"/>
  <c r="H17"/>
  <c r="I17"/>
  <c r="J17"/>
  <c r="K17"/>
  <c r="L17"/>
  <c r="M17"/>
  <c r="N17"/>
  <c r="D17"/>
  <c r="D8"/>
  <c r="D17" i="6"/>
  <c r="L51" l="1"/>
  <c r="D51"/>
</calcChain>
</file>

<file path=xl/sharedStrings.xml><?xml version="1.0" encoding="utf-8"?>
<sst xmlns="http://schemas.openxmlformats.org/spreadsheetml/2006/main" count="385" uniqueCount="74">
  <si>
    <t>نام محصول</t>
  </si>
  <si>
    <t>کل سطح</t>
  </si>
  <si>
    <t>آبی</t>
  </si>
  <si>
    <t>دیم</t>
  </si>
  <si>
    <t>جمع</t>
  </si>
  <si>
    <t>میوه های دانه دار</t>
  </si>
  <si>
    <t xml:space="preserve"> سیب</t>
  </si>
  <si>
    <t xml:space="preserve"> گلابی</t>
  </si>
  <si>
    <t xml:space="preserve"> به</t>
  </si>
  <si>
    <t>جمع میوه های دانه دار</t>
  </si>
  <si>
    <t>میوه های هسته دار</t>
  </si>
  <si>
    <t xml:space="preserve"> آلبالو</t>
  </si>
  <si>
    <t xml:space="preserve"> گیلاس</t>
  </si>
  <si>
    <t xml:space="preserve"> گوجه</t>
  </si>
  <si>
    <t xml:space="preserve"> آلو</t>
  </si>
  <si>
    <t xml:space="preserve"> هلو</t>
  </si>
  <si>
    <t xml:space="preserve"> شفتالو</t>
  </si>
  <si>
    <t xml:space="preserve"> زردآلووقيسي</t>
  </si>
  <si>
    <t xml:space="preserve"> شلیل</t>
  </si>
  <si>
    <t>جمع میوه های هسته دار</t>
  </si>
  <si>
    <t>میوه های دانه ریز</t>
  </si>
  <si>
    <t xml:space="preserve"> انگور</t>
  </si>
  <si>
    <t>جمع میوه های دانه ریز</t>
  </si>
  <si>
    <t>میوه های خشک</t>
  </si>
  <si>
    <t xml:space="preserve"> پسته </t>
  </si>
  <si>
    <t xml:space="preserve"> بادام</t>
  </si>
  <si>
    <t xml:space="preserve"> گردو</t>
  </si>
  <si>
    <t xml:space="preserve"> فندق</t>
  </si>
  <si>
    <t>جمع میوه های خشک</t>
  </si>
  <si>
    <t>میوه های سردسیری</t>
  </si>
  <si>
    <t xml:space="preserve"> زرشک</t>
  </si>
  <si>
    <t xml:space="preserve"> عناب</t>
  </si>
  <si>
    <t>جمع میوه های سردسیری</t>
  </si>
  <si>
    <t>میوه های نیمه گرمسیری</t>
  </si>
  <si>
    <t xml:space="preserve"> خرما</t>
  </si>
  <si>
    <t xml:space="preserve"> انار</t>
  </si>
  <si>
    <t xml:space="preserve"> انجير</t>
  </si>
  <si>
    <t xml:space="preserve"> خرمالو</t>
  </si>
  <si>
    <t xml:space="preserve"> زيتون</t>
  </si>
  <si>
    <t>جمع میوه های نیمه گرمسیری</t>
  </si>
  <si>
    <t>محصولات گلخانه ای</t>
  </si>
  <si>
    <t>سبزی و صیفی</t>
  </si>
  <si>
    <t xml:space="preserve">خیار </t>
  </si>
  <si>
    <t>گوجه فرنگی</t>
  </si>
  <si>
    <t>انواع فلفل</t>
  </si>
  <si>
    <t>بادمجان</t>
  </si>
  <si>
    <t>سایر سبزیجات</t>
  </si>
  <si>
    <t>جمع سبزی و صیفی</t>
  </si>
  <si>
    <t>سایر محصولات</t>
  </si>
  <si>
    <t>توت فرنگی</t>
  </si>
  <si>
    <t>گیاهان دارویی</t>
  </si>
  <si>
    <t xml:space="preserve">سایر </t>
  </si>
  <si>
    <t>جمع سایر محصولات</t>
  </si>
  <si>
    <t>جمع محصولات گلخانه ای</t>
  </si>
  <si>
    <t>سایر محصولات باغبانی</t>
  </si>
  <si>
    <t xml:space="preserve"> زعفران </t>
  </si>
  <si>
    <t xml:space="preserve"> گلستان (گل محمدی)</t>
  </si>
  <si>
    <t xml:space="preserve">باغات مخلوط </t>
  </si>
  <si>
    <t xml:space="preserve"> گیاهان دارویی</t>
  </si>
  <si>
    <t xml:space="preserve"> قارچ دکمه ای</t>
  </si>
  <si>
    <t>جمع سایر محصولات باغبانی</t>
  </si>
  <si>
    <t>کل محصولات</t>
  </si>
  <si>
    <t xml:space="preserve"> اطلاعات سطح، تولید و عملکرد محصولات باغبانی سال 1396 درشهرستان ...</t>
  </si>
  <si>
    <t xml:space="preserve"> اطلاعات سطح، تولید و عملکرد محصولات باغبانی سال 1396 دردهستان   قلعه سرخ </t>
  </si>
  <si>
    <t xml:space="preserve"> اطلاعات سطح، تولید و عملکرد محصولات باغبانی سال 1396 دردهستان    پشتکوه</t>
  </si>
  <si>
    <t xml:space="preserve"> اطلاعات سطح، تولید و عملکرد محصولات باغبانی سال 1396 دردهستان  پیشکوه </t>
  </si>
  <si>
    <t>عملکرددر هکتار (کیلوگرم)</t>
  </si>
  <si>
    <t>سطح بارور(هکتار)</t>
  </si>
  <si>
    <t>سطح غیربارور (هکتار)</t>
  </si>
  <si>
    <t>میزان تولید(تن)</t>
  </si>
  <si>
    <t xml:space="preserve">قیمت واحد </t>
  </si>
  <si>
    <t xml:space="preserve">قیمت کل به میلیون ریال </t>
  </si>
  <si>
    <t>دوم</t>
  </si>
  <si>
    <t xml:space="preserve"> اطلاعات سطح، تولید و عملکرد محصولات باغبانی سال 95-1396 در شهرستان فریدونشهر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</si>
</sst>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78"/>
      <scheme val="minor"/>
    </font>
    <font>
      <b/>
      <sz val="11"/>
      <color theme="1"/>
      <name val="B Nazanin"/>
      <charset val="178"/>
    </font>
    <font>
      <sz val="10"/>
      <color indexed="8"/>
      <name val="Arial"/>
      <family val="2"/>
    </font>
    <font>
      <b/>
      <sz val="11"/>
      <name val="B Nazanin"/>
      <charset val="178"/>
    </font>
    <font>
      <sz val="10"/>
      <name val="MS Sans Serif"/>
      <family val="2"/>
      <charset val="178"/>
    </font>
    <font>
      <b/>
      <sz val="8"/>
      <name val="B Nazanin"/>
      <charset val="178"/>
    </font>
    <font>
      <b/>
      <sz val="9"/>
      <name val="B Nazanin"/>
      <charset val="178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7" fillId="0" borderId="0"/>
    <xf numFmtId="0" fontId="8" fillId="0" borderId="0"/>
  </cellStyleXfs>
  <cellXfs count="47">
    <xf numFmtId="0" fontId="0" fillId="0" borderId="0" xfId="0"/>
    <xf numFmtId="1" fontId="1" fillId="0" borderId="0" xfId="0" applyNumberFormat="1" applyFont="1"/>
    <xf numFmtId="1" fontId="3" fillId="2" borderId="4" xfId="1" applyNumberFormat="1" applyFont="1" applyFill="1" applyBorder="1" applyAlignment="1" applyProtection="1">
      <alignment horizontal="center" vertical="center"/>
    </xf>
    <xf numFmtId="1" fontId="3" fillId="2" borderId="8" xfId="1" applyNumberFormat="1" applyFont="1" applyFill="1" applyBorder="1" applyAlignment="1" applyProtection="1">
      <alignment horizontal="center" vertical="center"/>
    </xf>
    <xf numFmtId="1" fontId="3" fillId="2" borderId="6" xfId="1" applyNumberFormat="1" applyFont="1" applyFill="1" applyBorder="1" applyAlignment="1" applyProtection="1">
      <alignment horizontal="center" vertical="center"/>
    </xf>
    <xf numFmtId="1" fontId="3" fillId="2" borderId="7" xfId="1" applyNumberFormat="1" applyFont="1" applyFill="1" applyBorder="1" applyAlignment="1" applyProtection="1">
      <alignment horizontal="center" vertical="center"/>
    </xf>
    <xf numFmtId="1" fontId="3" fillId="0" borderId="4" xfId="2" applyNumberFormat="1" applyFont="1" applyFill="1" applyBorder="1" applyAlignment="1" applyProtection="1">
      <alignment horizontal="center" vertical="center"/>
    </xf>
    <xf numFmtId="1" fontId="3" fillId="3" borderId="4" xfId="2" applyNumberFormat="1" applyFont="1" applyFill="1" applyBorder="1" applyAlignment="1" applyProtection="1">
      <alignment horizontal="center" vertical="center"/>
    </xf>
    <xf numFmtId="1" fontId="3" fillId="4" borderId="4" xfId="2" applyNumberFormat="1" applyFont="1" applyFill="1" applyBorder="1" applyAlignment="1" applyProtection="1">
      <alignment horizontal="center" vertical="center"/>
    </xf>
    <xf numFmtId="1" fontId="3" fillId="0" borderId="4" xfId="1" applyNumberFormat="1" applyFont="1" applyFill="1" applyBorder="1" applyAlignment="1" applyProtection="1">
      <alignment horizontal="right" vertical="center" wrapText="1"/>
    </xf>
    <xf numFmtId="1" fontId="3" fillId="6" borderId="4" xfId="2" applyNumberFormat="1" applyFont="1" applyFill="1" applyBorder="1" applyAlignment="1" applyProtection="1">
      <alignment horizontal="center" vertical="center"/>
    </xf>
    <xf numFmtId="1" fontId="3" fillId="0" borderId="4" xfId="1" applyNumberFormat="1" applyFont="1" applyFill="1" applyBorder="1" applyAlignment="1" applyProtection="1">
      <alignment horizontal="right" vertical="center" wrapText="1"/>
    </xf>
    <xf numFmtId="1" fontId="3" fillId="2" borderId="4" xfId="1" applyNumberFormat="1" applyFont="1" applyFill="1" applyBorder="1" applyAlignment="1" applyProtection="1">
      <alignment horizontal="center" vertical="center"/>
    </xf>
    <xf numFmtId="1" fontId="3" fillId="2" borderId="6" xfId="1" applyNumberFormat="1" applyFont="1" applyFill="1" applyBorder="1" applyAlignment="1" applyProtection="1">
      <alignment horizontal="center" vertical="center"/>
    </xf>
    <xf numFmtId="1" fontId="3" fillId="2" borderId="7" xfId="1" applyNumberFormat="1" applyFont="1" applyFill="1" applyBorder="1" applyAlignment="1" applyProtection="1">
      <alignment horizontal="center" vertical="center"/>
    </xf>
    <xf numFmtId="1" fontId="3" fillId="8" borderId="4" xfId="2" applyNumberFormat="1" applyFont="1" applyFill="1" applyBorder="1" applyAlignment="1" applyProtection="1">
      <alignment horizontal="center" vertical="center"/>
    </xf>
    <xf numFmtId="1" fontId="1" fillId="0" borderId="4" xfId="0" applyNumberFormat="1" applyFont="1" applyBorder="1"/>
    <xf numFmtId="1" fontId="3" fillId="0" borderId="4" xfId="1" applyNumberFormat="1" applyFont="1" applyFill="1" applyBorder="1" applyAlignment="1" applyProtection="1">
      <alignment horizontal="right" vertical="center" wrapText="1"/>
    </xf>
    <xf numFmtId="1" fontId="3" fillId="4" borderId="9" xfId="2" applyNumberFormat="1" applyFont="1" applyFill="1" applyBorder="1" applyAlignment="1" applyProtection="1">
      <alignment horizontal="center" vertical="center"/>
    </xf>
    <xf numFmtId="1" fontId="3" fillId="4" borderId="10" xfId="2" applyNumberFormat="1" applyFont="1" applyFill="1" applyBorder="1" applyAlignment="1" applyProtection="1">
      <alignment horizontal="center" vertical="center"/>
    </xf>
    <xf numFmtId="1" fontId="3" fillId="6" borderId="9" xfId="2" applyNumberFormat="1" applyFont="1" applyFill="1" applyBorder="1" applyAlignment="1" applyProtection="1">
      <alignment horizontal="center" vertical="center"/>
    </xf>
    <xf numFmtId="1" fontId="3" fillId="6" borderId="14" xfId="2" applyNumberFormat="1" applyFont="1" applyFill="1" applyBorder="1" applyAlignment="1" applyProtection="1">
      <alignment horizontal="center" vertical="center"/>
    </xf>
    <xf numFmtId="1" fontId="3" fillId="6" borderId="10" xfId="2" applyNumberFormat="1" applyFont="1" applyFill="1" applyBorder="1" applyAlignment="1" applyProtection="1">
      <alignment horizontal="center" vertical="center"/>
    </xf>
    <xf numFmtId="1" fontId="3" fillId="8" borderId="9" xfId="2" applyNumberFormat="1" applyFont="1" applyFill="1" applyBorder="1" applyAlignment="1" applyProtection="1">
      <alignment horizontal="center" vertical="center"/>
    </xf>
    <xf numFmtId="1" fontId="3" fillId="8" borderId="10" xfId="2" applyNumberFormat="1" applyFont="1" applyFill="1" applyBorder="1" applyAlignment="1" applyProtection="1">
      <alignment horizontal="center" vertical="center"/>
    </xf>
    <xf numFmtId="1" fontId="3" fillId="5" borderId="11" xfId="3" applyNumberFormat="1" applyFont="1" applyFill="1" applyBorder="1" applyAlignment="1" applyProtection="1">
      <alignment horizontal="center" vertical="center" textRotation="90"/>
    </xf>
    <xf numFmtId="1" fontId="3" fillId="5" borderId="12" xfId="3" applyNumberFormat="1" applyFont="1" applyFill="1" applyBorder="1" applyAlignment="1" applyProtection="1">
      <alignment horizontal="center" vertical="center" textRotation="90"/>
    </xf>
    <xf numFmtId="1" fontId="3" fillId="5" borderId="13" xfId="3" applyNumberFormat="1" applyFont="1" applyFill="1" applyBorder="1" applyAlignment="1" applyProtection="1">
      <alignment horizontal="center" vertical="center" textRotation="90"/>
    </xf>
    <xf numFmtId="1" fontId="3" fillId="4" borderId="4" xfId="1" applyNumberFormat="1" applyFont="1" applyFill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textRotation="90"/>
    </xf>
    <xf numFmtId="1" fontId="3" fillId="0" borderId="12" xfId="0" applyNumberFormat="1" applyFont="1" applyBorder="1" applyAlignment="1" applyProtection="1">
      <alignment horizontal="center" vertical="center" textRotation="90"/>
    </xf>
    <xf numFmtId="1" fontId="3" fillId="0" borderId="13" xfId="0" applyNumberFormat="1" applyFont="1" applyBorder="1" applyAlignment="1" applyProtection="1">
      <alignment horizontal="center" vertical="center" textRotation="90"/>
    </xf>
    <xf numFmtId="1" fontId="6" fillId="0" borderId="4" xfId="0" applyNumberFormat="1" applyFont="1" applyBorder="1" applyAlignment="1" applyProtection="1">
      <alignment horizontal="center" vertical="center" textRotation="90"/>
    </xf>
    <xf numFmtId="1" fontId="3" fillId="0" borderId="4" xfId="0" applyNumberFormat="1" applyFont="1" applyBorder="1" applyAlignment="1" applyProtection="1">
      <alignment horizontal="center" vertical="center" textRotation="90"/>
    </xf>
    <xf numFmtId="1" fontId="5" fillId="0" borderId="4" xfId="0" applyNumberFormat="1" applyFont="1" applyBorder="1" applyAlignment="1" applyProtection="1">
      <alignment horizontal="center" vertical="center" textRotation="90"/>
    </xf>
    <xf numFmtId="1" fontId="3" fillId="2" borderId="4" xfId="1" applyNumberFormat="1" applyFont="1" applyFill="1" applyBorder="1" applyAlignment="1" applyProtection="1">
      <alignment horizontal="center" vertical="center"/>
    </xf>
    <xf numFmtId="1" fontId="3" fillId="2" borderId="1" xfId="1" applyNumberFormat="1" applyFont="1" applyFill="1" applyBorder="1" applyAlignment="1" applyProtection="1">
      <alignment horizontal="center" vertical="center"/>
    </xf>
    <xf numFmtId="1" fontId="3" fillId="2" borderId="2" xfId="1" applyNumberFormat="1" applyFont="1" applyFill="1" applyBorder="1" applyAlignment="1" applyProtection="1">
      <alignment horizontal="center" vertical="center"/>
    </xf>
    <xf numFmtId="1" fontId="3" fillId="2" borderId="3" xfId="1" applyNumberFormat="1" applyFont="1" applyFill="1" applyBorder="1" applyAlignment="1" applyProtection="1">
      <alignment horizontal="center" vertical="center"/>
    </xf>
    <xf numFmtId="1" fontId="3" fillId="2" borderId="5" xfId="1" applyNumberFormat="1" applyFont="1" applyFill="1" applyBorder="1" applyAlignment="1" applyProtection="1">
      <alignment horizontal="center" vertical="center"/>
    </xf>
    <xf numFmtId="1" fontId="3" fillId="2" borderId="6" xfId="1" applyNumberFormat="1" applyFont="1" applyFill="1" applyBorder="1" applyAlignment="1" applyProtection="1">
      <alignment horizontal="center" vertical="center"/>
    </xf>
    <xf numFmtId="1" fontId="3" fillId="2" borderId="7" xfId="1" applyNumberFormat="1" applyFont="1" applyFill="1" applyBorder="1" applyAlignment="1" applyProtection="1">
      <alignment horizontal="center" vertical="center"/>
    </xf>
    <xf numFmtId="1" fontId="1" fillId="0" borderId="6" xfId="0" applyNumberFormat="1" applyFont="1" applyBorder="1" applyAlignment="1">
      <alignment horizontal="center"/>
    </xf>
    <xf numFmtId="1" fontId="3" fillId="6" borderId="4" xfId="1" applyNumberFormat="1" applyFont="1" applyFill="1" applyBorder="1" applyAlignment="1" applyProtection="1">
      <alignment horizontal="center" vertical="center" wrapText="1"/>
    </xf>
    <xf numFmtId="1" fontId="3" fillId="7" borderId="4" xfId="1" applyNumberFormat="1" applyFont="1" applyFill="1" applyBorder="1" applyAlignment="1" applyProtection="1">
      <alignment horizontal="right" vertical="center" wrapText="1"/>
    </xf>
    <xf numFmtId="1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/>
    </xf>
  </cellXfs>
  <cellStyles count="5">
    <cellStyle name="Normal" xfId="0" builtinId="0"/>
    <cellStyle name="Normal 2" xfId="4"/>
    <cellStyle name="Normal 2 5" xfId="3"/>
    <cellStyle name="Normal 9" xfId="2"/>
    <cellStyle name="Normal_Sheet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rightToLeft="1" topLeftCell="B1" workbookViewId="0">
      <pane ySplit="3" topLeftCell="A37" activePane="bottomLeft" state="frozen"/>
      <selection activeCell="B1" sqref="B1"/>
      <selection pane="bottomLeft" activeCell="M51" sqref="M51"/>
    </sheetView>
  </sheetViews>
  <sheetFormatPr defaultColWidth="9.140625" defaultRowHeight="19.5"/>
  <cols>
    <col min="1" max="1" width="7.42578125" style="1" customWidth="1"/>
    <col min="2" max="2" width="9.140625" style="1"/>
    <col min="3" max="3" width="15.85546875" style="1" customWidth="1"/>
    <col min="4" max="16384" width="9.140625" style="1"/>
  </cols>
  <sheetData>
    <row r="1" spans="1:15" ht="19.5" customHeight="1">
      <c r="A1" s="1" t="s">
        <v>62</v>
      </c>
    </row>
    <row r="2" spans="1:15" ht="19.5" customHeight="1">
      <c r="A2" s="36" t="s">
        <v>0</v>
      </c>
      <c r="B2" s="37"/>
      <c r="C2" s="38"/>
      <c r="D2" s="35" t="s">
        <v>68</v>
      </c>
      <c r="E2" s="35"/>
      <c r="F2" s="35"/>
      <c r="G2" s="35" t="s">
        <v>67</v>
      </c>
      <c r="H2" s="35"/>
      <c r="I2" s="35"/>
      <c r="J2" s="35" t="s">
        <v>1</v>
      </c>
      <c r="K2" s="35" t="s">
        <v>69</v>
      </c>
      <c r="L2" s="35"/>
      <c r="M2" s="35"/>
      <c r="N2" s="35" t="s">
        <v>66</v>
      </c>
      <c r="O2" s="35"/>
    </row>
    <row r="3" spans="1:15" ht="19.5" customHeight="1">
      <c r="A3" s="39"/>
      <c r="B3" s="40"/>
      <c r="C3" s="41"/>
      <c r="D3" s="2" t="s">
        <v>2</v>
      </c>
      <c r="E3" s="2" t="s">
        <v>3</v>
      </c>
      <c r="F3" s="2" t="s">
        <v>4</v>
      </c>
      <c r="G3" s="2" t="s">
        <v>2</v>
      </c>
      <c r="H3" s="2" t="s">
        <v>3</v>
      </c>
      <c r="I3" s="2" t="s">
        <v>4</v>
      </c>
      <c r="J3" s="35"/>
      <c r="K3" s="2" t="s">
        <v>2</v>
      </c>
      <c r="L3" s="2" t="s">
        <v>3</v>
      </c>
      <c r="M3" s="2" t="s">
        <v>4</v>
      </c>
      <c r="N3" s="2" t="s">
        <v>2</v>
      </c>
      <c r="O3" s="2" t="s">
        <v>3</v>
      </c>
    </row>
    <row r="4" spans="1:15" ht="19.5" customHeight="1">
      <c r="A4" s="3"/>
      <c r="B4" s="4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9.5" customHeight="1">
      <c r="A5" s="33" t="s">
        <v>5</v>
      </c>
      <c r="B5" s="17" t="s">
        <v>6</v>
      </c>
      <c r="C5" s="17"/>
      <c r="D5" s="6">
        <v>15</v>
      </c>
      <c r="E5" s="6">
        <v>0</v>
      </c>
      <c r="F5" s="7">
        <v>15</v>
      </c>
      <c r="G5" s="6">
        <v>45</v>
      </c>
      <c r="H5" s="6">
        <v>0</v>
      </c>
      <c r="I5" s="7">
        <v>45</v>
      </c>
      <c r="J5" s="7">
        <v>60</v>
      </c>
      <c r="K5" s="6">
        <v>900</v>
      </c>
      <c r="L5" s="6">
        <v>0</v>
      </c>
      <c r="M5" s="7">
        <v>900</v>
      </c>
      <c r="N5" s="7">
        <v>20000</v>
      </c>
      <c r="O5" s="7"/>
    </row>
    <row r="6" spans="1:15" ht="19.5" customHeight="1">
      <c r="A6" s="33"/>
      <c r="B6" s="17" t="s">
        <v>7</v>
      </c>
      <c r="C6" s="17"/>
      <c r="D6" s="6">
        <v>2</v>
      </c>
      <c r="E6" s="6">
        <v>0</v>
      </c>
      <c r="F6" s="7">
        <v>2</v>
      </c>
      <c r="G6" s="6">
        <v>3</v>
      </c>
      <c r="H6" s="6">
        <v>0</v>
      </c>
      <c r="I6" s="7">
        <v>3</v>
      </c>
      <c r="J6" s="7">
        <v>5</v>
      </c>
      <c r="K6" s="6">
        <v>40</v>
      </c>
      <c r="L6" s="6">
        <v>0</v>
      </c>
      <c r="M6" s="7">
        <v>40</v>
      </c>
      <c r="N6" s="7">
        <v>10000</v>
      </c>
      <c r="O6" s="7"/>
    </row>
    <row r="7" spans="1:15" ht="19.5" customHeight="1">
      <c r="A7" s="33"/>
      <c r="B7" s="17" t="s">
        <v>8</v>
      </c>
      <c r="C7" s="17"/>
      <c r="D7" s="6">
        <v>0.5</v>
      </c>
      <c r="E7" s="6">
        <v>0</v>
      </c>
      <c r="F7" s="7">
        <v>1</v>
      </c>
      <c r="G7" s="6">
        <v>1</v>
      </c>
      <c r="H7" s="6">
        <v>0</v>
      </c>
      <c r="I7" s="7">
        <v>1</v>
      </c>
      <c r="J7" s="7">
        <v>1.5</v>
      </c>
      <c r="K7" s="6">
        <v>10</v>
      </c>
      <c r="L7" s="6">
        <v>0</v>
      </c>
      <c r="M7" s="7">
        <v>10</v>
      </c>
      <c r="N7" s="7">
        <v>10000</v>
      </c>
      <c r="O7" s="7"/>
    </row>
    <row r="8" spans="1:15" ht="19.5" customHeight="1">
      <c r="A8" s="33"/>
      <c r="B8" s="23" t="s">
        <v>9</v>
      </c>
      <c r="C8" s="24"/>
      <c r="D8" s="15">
        <f>SUM(D5:D7)</f>
        <v>17.5</v>
      </c>
      <c r="E8" s="15">
        <f t="shared" ref="E8:M8" si="0">SUM(E5:E7)</f>
        <v>0</v>
      </c>
      <c r="F8" s="15">
        <f t="shared" si="0"/>
        <v>18</v>
      </c>
      <c r="G8" s="15">
        <f t="shared" si="0"/>
        <v>49</v>
      </c>
      <c r="H8" s="15">
        <f t="shared" si="0"/>
        <v>0</v>
      </c>
      <c r="I8" s="15">
        <f t="shared" si="0"/>
        <v>49</v>
      </c>
      <c r="J8" s="15">
        <f t="shared" si="0"/>
        <v>66.5</v>
      </c>
      <c r="K8" s="15">
        <f t="shared" si="0"/>
        <v>950</v>
      </c>
      <c r="L8" s="15">
        <f t="shared" si="0"/>
        <v>0</v>
      </c>
      <c r="M8" s="15">
        <f t="shared" si="0"/>
        <v>950</v>
      </c>
      <c r="N8" s="15"/>
      <c r="O8" s="15"/>
    </row>
    <row r="9" spans="1:15" ht="19.5" customHeight="1">
      <c r="A9" s="29" t="s">
        <v>10</v>
      </c>
      <c r="B9" s="17" t="s">
        <v>11</v>
      </c>
      <c r="C9" s="17"/>
      <c r="D9" s="6">
        <v>2</v>
      </c>
      <c r="E9" s="6">
        <v>0</v>
      </c>
      <c r="F9" s="7">
        <v>2</v>
      </c>
      <c r="G9" s="6">
        <v>7</v>
      </c>
      <c r="H9" s="6">
        <v>0</v>
      </c>
      <c r="I9" s="7">
        <v>7</v>
      </c>
      <c r="J9" s="7">
        <v>9</v>
      </c>
      <c r="K9" s="6">
        <v>45</v>
      </c>
      <c r="L9" s="6">
        <v>0</v>
      </c>
      <c r="M9" s="7">
        <v>45</v>
      </c>
      <c r="N9" s="7">
        <v>5000</v>
      </c>
      <c r="O9" s="7"/>
    </row>
    <row r="10" spans="1:15" ht="19.5" customHeight="1">
      <c r="A10" s="30"/>
      <c r="B10" s="17" t="s">
        <v>12</v>
      </c>
      <c r="C10" s="17"/>
      <c r="D10" s="6">
        <v>1</v>
      </c>
      <c r="E10" s="6">
        <v>0</v>
      </c>
      <c r="F10" s="7">
        <v>1</v>
      </c>
      <c r="G10" s="6">
        <v>10</v>
      </c>
      <c r="H10" s="6">
        <v>0</v>
      </c>
      <c r="I10" s="7">
        <v>10</v>
      </c>
      <c r="J10" s="7">
        <v>11</v>
      </c>
      <c r="K10" s="6">
        <v>50</v>
      </c>
      <c r="L10" s="6">
        <v>0</v>
      </c>
      <c r="M10" s="7">
        <v>50</v>
      </c>
      <c r="N10" s="7">
        <v>5000</v>
      </c>
      <c r="O10" s="7"/>
    </row>
    <row r="11" spans="1:15" ht="19.5" customHeight="1">
      <c r="A11" s="30"/>
      <c r="B11" s="17" t="s">
        <v>13</v>
      </c>
      <c r="C11" s="17"/>
      <c r="D11" s="6">
        <v>2</v>
      </c>
      <c r="E11" s="6">
        <v>0</v>
      </c>
      <c r="F11" s="7">
        <v>2</v>
      </c>
      <c r="G11" s="6">
        <v>15</v>
      </c>
      <c r="H11" s="6">
        <v>0</v>
      </c>
      <c r="I11" s="7">
        <v>15</v>
      </c>
      <c r="J11" s="7">
        <v>17</v>
      </c>
      <c r="K11" s="6">
        <v>75</v>
      </c>
      <c r="L11" s="6">
        <v>0</v>
      </c>
      <c r="M11" s="7">
        <v>75</v>
      </c>
      <c r="N11" s="7">
        <v>5000</v>
      </c>
      <c r="O11" s="7"/>
    </row>
    <row r="12" spans="1:15" ht="19.5" customHeight="1">
      <c r="A12" s="30"/>
      <c r="B12" s="17" t="s">
        <v>14</v>
      </c>
      <c r="C12" s="17"/>
      <c r="D12" s="6">
        <v>2</v>
      </c>
      <c r="E12" s="6">
        <v>0</v>
      </c>
      <c r="F12" s="7">
        <v>2</v>
      </c>
      <c r="G12" s="6">
        <v>20</v>
      </c>
      <c r="H12" s="6">
        <v>0</v>
      </c>
      <c r="I12" s="7">
        <v>20</v>
      </c>
      <c r="J12" s="7">
        <v>22</v>
      </c>
      <c r="K12" s="6">
        <v>100</v>
      </c>
      <c r="L12" s="6">
        <v>0</v>
      </c>
      <c r="M12" s="7">
        <v>100</v>
      </c>
      <c r="N12" s="7">
        <v>5000</v>
      </c>
      <c r="O12" s="7"/>
    </row>
    <row r="13" spans="1:15" ht="19.5" customHeight="1">
      <c r="A13" s="30"/>
      <c r="B13" s="17" t="s">
        <v>15</v>
      </c>
      <c r="C13" s="17"/>
      <c r="D13" s="6">
        <v>5</v>
      </c>
      <c r="E13" s="6">
        <v>0</v>
      </c>
      <c r="F13" s="7">
        <v>5</v>
      </c>
      <c r="G13" s="6">
        <v>50</v>
      </c>
      <c r="H13" s="6">
        <v>0</v>
      </c>
      <c r="I13" s="7">
        <v>50</v>
      </c>
      <c r="J13" s="7">
        <v>55</v>
      </c>
      <c r="K13" s="6">
        <v>1500</v>
      </c>
      <c r="L13" s="6">
        <v>0</v>
      </c>
      <c r="M13" s="7">
        <v>1500</v>
      </c>
      <c r="N13" s="7">
        <v>30000</v>
      </c>
      <c r="O13" s="7"/>
    </row>
    <row r="14" spans="1:15" ht="19.5" customHeight="1">
      <c r="A14" s="30"/>
      <c r="B14" s="17" t="s">
        <v>16</v>
      </c>
      <c r="C14" s="17"/>
      <c r="D14" s="6">
        <v>0</v>
      </c>
      <c r="E14" s="6">
        <v>0</v>
      </c>
      <c r="F14" s="7">
        <v>0</v>
      </c>
      <c r="G14" s="6">
        <v>0</v>
      </c>
      <c r="H14" s="6">
        <v>0</v>
      </c>
      <c r="I14" s="7">
        <v>0</v>
      </c>
      <c r="J14" s="7">
        <v>0</v>
      </c>
      <c r="K14" s="6">
        <v>0</v>
      </c>
      <c r="L14" s="6">
        <v>0</v>
      </c>
      <c r="M14" s="7">
        <v>0</v>
      </c>
      <c r="N14" s="7">
        <v>0</v>
      </c>
      <c r="O14" s="7"/>
    </row>
    <row r="15" spans="1:15" ht="19.5" customHeight="1">
      <c r="A15" s="30"/>
      <c r="B15" s="17" t="s">
        <v>17</v>
      </c>
      <c r="C15" s="17"/>
      <c r="D15" s="6">
        <v>5</v>
      </c>
      <c r="E15" s="6">
        <v>0</v>
      </c>
      <c r="F15" s="7">
        <v>5</v>
      </c>
      <c r="G15" s="6">
        <v>50</v>
      </c>
      <c r="H15" s="6">
        <v>0</v>
      </c>
      <c r="I15" s="7">
        <v>50</v>
      </c>
      <c r="J15" s="7">
        <v>55</v>
      </c>
      <c r="K15" s="6">
        <v>500</v>
      </c>
      <c r="L15" s="6">
        <v>0</v>
      </c>
      <c r="M15" s="7">
        <v>500</v>
      </c>
      <c r="N15" s="7">
        <v>10000</v>
      </c>
      <c r="O15" s="7"/>
    </row>
    <row r="16" spans="1:15" ht="19.5" customHeight="1">
      <c r="A16" s="30"/>
      <c r="B16" s="17" t="s">
        <v>18</v>
      </c>
      <c r="C16" s="17"/>
      <c r="D16" s="6">
        <v>0</v>
      </c>
      <c r="E16" s="6">
        <v>0</v>
      </c>
      <c r="F16" s="7">
        <v>0</v>
      </c>
      <c r="G16" s="6">
        <v>0</v>
      </c>
      <c r="H16" s="6">
        <v>0</v>
      </c>
      <c r="I16" s="7">
        <v>0</v>
      </c>
      <c r="J16" s="7">
        <v>0</v>
      </c>
      <c r="K16" s="6">
        <v>0</v>
      </c>
      <c r="L16" s="6">
        <v>0</v>
      </c>
      <c r="M16" s="7">
        <v>0</v>
      </c>
      <c r="N16" s="7">
        <v>0</v>
      </c>
      <c r="O16" s="7">
        <v>0</v>
      </c>
    </row>
    <row r="17" spans="1:15" ht="19.5" customHeight="1">
      <c r="A17" s="31"/>
      <c r="B17" s="23" t="s">
        <v>19</v>
      </c>
      <c r="C17" s="24"/>
      <c r="D17" s="15">
        <f>SUM(D9:D16)</f>
        <v>17</v>
      </c>
      <c r="E17" s="15">
        <f t="shared" ref="E17:N17" si="1">SUM(E9:E16)</f>
        <v>0</v>
      </c>
      <c r="F17" s="15">
        <f t="shared" si="1"/>
        <v>17</v>
      </c>
      <c r="G17" s="15">
        <f t="shared" si="1"/>
        <v>152</v>
      </c>
      <c r="H17" s="15">
        <f t="shared" si="1"/>
        <v>0</v>
      </c>
      <c r="I17" s="15">
        <f t="shared" si="1"/>
        <v>152</v>
      </c>
      <c r="J17" s="15">
        <f t="shared" si="1"/>
        <v>169</v>
      </c>
      <c r="K17" s="15">
        <f t="shared" si="1"/>
        <v>2270</v>
      </c>
      <c r="L17" s="15">
        <f t="shared" si="1"/>
        <v>0</v>
      </c>
      <c r="M17" s="15">
        <f t="shared" si="1"/>
        <v>2270</v>
      </c>
      <c r="N17" s="15">
        <f t="shared" si="1"/>
        <v>60000</v>
      </c>
      <c r="O17" s="15"/>
    </row>
    <row r="18" spans="1:15" ht="19.5" customHeight="1">
      <c r="A18" s="34" t="s">
        <v>20</v>
      </c>
      <c r="B18" s="17" t="s">
        <v>21</v>
      </c>
      <c r="C18" s="17"/>
      <c r="D18" s="6">
        <v>20</v>
      </c>
      <c r="E18" s="6">
        <v>1</v>
      </c>
      <c r="F18" s="7">
        <v>21</v>
      </c>
      <c r="G18" s="6">
        <v>70</v>
      </c>
      <c r="H18" s="6">
        <v>0</v>
      </c>
      <c r="I18" s="7">
        <v>70</v>
      </c>
      <c r="J18" s="7">
        <v>91</v>
      </c>
      <c r="K18" s="6">
        <v>3500</v>
      </c>
      <c r="L18" s="6">
        <v>0</v>
      </c>
      <c r="M18" s="7">
        <v>3500</v>
      </c>
      <c r="N18" s="7">
        <v>50000</v>
      </c>
      <c r="O18" s="7"/>
    </row>
    <row r="19" spans="1:15" ht="19.5" customHeight="1">
      <c r="A19" s="34"/>
      <c r="B19" s="23" t="s">
        <v>22</v>
      </c>
      <c r="C19" s="24"/>
      <c r="D19" s="15">
        <v>20</v>
      </c>
      <c r="E19" s="15">
        <v>1</v>
      </c>
      <c r="F19" s="15">
        <v>21</v>
      </c>
      <c r="G19" s="15">
        <v>70</v>
      </c>
      <c r="H19" s="15">
        <v>0</v>
      </c>
      <c r="I19" s="15">
        <v>70</v>
      </c>
      <c r="J19" s="15">
        <v>91</v>
      </c>
      <c r="K19" s="15">
        <v>3500</v>
      </c>
      <c r="L19" s="15">
        <v>0</v>
      </c>
      <c r="M19" s="15">
        <v>3500</v>
      </c>
      <c r="N19" s="15">
        <v>50000</v>
      </c>
      <c r="O19" s="15"/>
    </row>
    <row r="20" spans="1:15" ht="19.5" customHeight="1">
      <c r="A20" s="33" t="s">
        <v>23</v>
      </c>
      <c r="B20" s="17" t="s">
        <v>24</v>
      </c>
      <c r="C20" s="17"/>
      <c r="D20" s="6">
        <v>0</v>
      </c>
      <c r="E20" s="6">
        <v>0</v>
      </c>
      <c r="F20" s="7">
        <v>0</v>
      </c>
      <c r="G20" s="6">
        <v>0</v>
      </c>
      <c r="H20" s="6">
        <v>0</v>
      </c>
      <c r="I20" s="7">
        <v>0</v>
      </c>
      <c r="J20" s="7">
        <v>0</v>
      </c>
      <c r="K20" s="6">
        <v>0</v>
      </c>
      <c r="L20" s="6">
        <v>0</v>
      </c>
      <c r="M20" s="7">
        <v>0</v>
      </c>
      <c r="N20" s="7">
        <v>0</v>
      </c>
      <c r="O20" s="7"/>
    </row>
    <row r="21" spans="1:15" ht="19.5" customHeight="1">
      <c r="A21" s="33"/>
      <c r="B21" s="17" t="s">
        <v>25</v>
      </c>
      <c r="C21" s="17"/>
      <c r="D21" s="6">
        <v>50</v>
      </c>
      <c r="E21" s="6">
        <v>30</v>
      </c>
      <c r="F21" s="7">
        <v>80</v>
      </c>
      <c r="G21" s="6">
        <v>400</v>
      </c>
      <c r="H21" s="6">
        <v>15</v>
      </c>
      <c r="I21" s="7">
        <v>415</v>
      </c>
      <c r="J21" s="7">
        <v>495</v>
      </c>
      <c r="K21" s="6">
        <v>600</v>
      </c>
      <c r="L21" s="6">
        <v>7.5</v>
      </c>
      <c r="M21" s="7">
        <v>608</v>
      </c>
      <c r="N21" s="7">
        <v>1500</v>
      </c>
      <c r="O21" s="7">
        <v>500</v>
      </c>
    </row>
    <row r="22" spans="1:15" ht="19.5" customHeight="1">
      <c r="A22" s="33"/>
      <c r="B22" s="17" t="s">
        <v>26</v>
      </c>
      <c r="C22" s="17"/>
      <c r="D22" s="6">
        <v>40</v>
      </c>
      <c r="E22" s="6">
        <v>0</v>
      </c>
      <c r="F22" s="7">
        <v>40</v>
      </c>
      <c r="G22" s="6">
        <v>450</v>
      </c>
      <c r="H22" s="6">
        <v>0</v>
      </c>
      <c r="I22" s="7">
        <v>450</v>
      </c>
      <c r="J22" s="7">
        <v>490</v>
      </c>
      <c r="K22" s="6">
        <v>900</v>
      </c>
      <c r="L22" s="6">
        <v>0</v>
      </c>
      <c r="M22" s="7">
        <v>900</v>
      </c>
      <c r="N22" s="7">
        <v>2000</v>
      </c>
      <c r="O22" s="7"/>
    </row>
    <row r="23" spans="1:15" ht="19.5" customHeight="1">
      <c r="A23" s="33"/>
      <c r="B23" s="17" t="s">
        <v>27</v>
      </c>
      <c r="C23" s="17"/>
      <c r="D23" s="6">
        <v>0</v>
      </c>
      <c r="E23" s="6">
        <v>0</v>
      </c>
      <c r="F23" s="7">
        <v>0</v>
      </c>
      <c r="G23" s="6">
        <v>0</v>
      </c>
      <c r="H23" s="6">
        <v>0</v>
      </c>
      <c r="I23" s="7">
        <v>0</v>
      </c>
      <c r="J23" s="7">
        <v>0</v>
      </c>
      <c r="K23" s="6">
        <v>0</v>
      </c>
      <c r="L23" s="6">
        <v>0</v>
      </c>
      <c r="M23" s="7">
        <v>0</v>
      </c>
      <c r="N23" s="7">
        <v>0</v>
      </c>
      <c r="O23" s="7">
        <v>0</v>
      </c>
    </row>
    <row r="24" spans="1:15" ht="19.5" customHeight="1">
      <c r="A24" s="33"/>
      <c r="B24" s="23" t="s">
        <v>28</v>
      </c>
      <c r="C24" s="24"/>
      <c r="D24" s="15">
        <f>SUM(D20:D23)</f>
        <v>90</v>
      </c>
      <c r="E24" s="15">
        <f t="shared" ref="E24:M24" si="2">SUM(E20:E23)</f>
        <v>30</v>
      </c>
      <c r="F24" s="15">
        <f t="shared" si="2"/>
        <v>120</v>
      </c>
      <c r="G24" s="15">
        <f t="shared" si="2"/>
        <v>850</v>
      </c>
      <c r="H24" s="15">
        <f t="shared" si="2"/>
        <v>15</v>
      </c>
      <c r="I24" s="15">
        <f t="shared" si="2"/>
        <v>865</v>
      </c>
      <c r="J24" s="15">
        <f t="shared" si="2"/>
        <v>985</v>
      </c>
      <c r="K24" s="15">
        <f t="shared" si="2"/>
        <v>1500</v>
      </c>
      <c r="L24" s="15">
        <f t="shared" si="2"/>
        <v>7.5</v>
      </c>
      <c r="M24" s="15">
        <f t="shared" si="2"/>
        <v>1508</v>
      </c>
      <c r="N24" s="15">
        <f t="shared" ref="N24:O24" si="3">SUM(N20:N23)</f>
        <v>3500</v>
      </c>
      <c r="O24" s="15">
        <f t="shared" si="3"/>
        <v>500</v>
      </c>
    </row>
    <row r="25" spans="1:15" ht="19.5" customHeight="1">
      <c r="A25" s="32" t="s">
        <v>29</v>
      </c>
      <c r="B25" s="17" t="s">
        <v>30</v>
      </c>
      <c r="C25" s="17"/>
      <c r="D25" s="6">
        <v>3</v>
      </c>
      <c r="E25" s="6">
        <v>0.5</v>
      </c>
      <c r="F25" s="7">
        <v>4</v>
      </c>
      <c r="G25" s="6">
        <v>2</v>
      </c>
      <c r="H25" s="6">
        <v>0</v>
      </c>
      <c r="I25" s="7">
        <v>2</v>
      </c>
      <c r="J25" s="7">
        <v>6</v>
      </c>
      <c r="K25" s="6">
        <v>2</v>
      </c>
      <c r="L25" s="6">
        <v>0</v>
      </c>
      <c r="M25" s="7">
        <v>2</v>
      </c>
      <c r="N25" s="7">
        <v>1000</v>
      </c>
      <c r="O25" s="7"/>
    </row>
    <row r="26" spans="1:15" ht="19.5" customHeight="1">
      <c r="A26" s="32"/>
      <c r="B26" s="17" t="s">
        <v>31</v>
      </c>
      <c r="C26" s="17"/>
      <c r="D26" s="6">
        <v>0</v>
      </c>
      <c r="E26" s="6">
        <v>0</v>
      </c>
      <c r="F26" s="7">
        <v>0</v>
      </c>
      <c r="G26" s="6">
        <v>0</v>
      </c>
      <c r="H26" s="6">
        <v>0</v>
      </c>
      <c r="I26" s="7">
        <v>0</v>
      </c>
      <c r="J26" s="7">
        <v>0</v>
      </c>
      <c r="K26" s="6">
        <v>0</v>
      </c>
      <c r="L26" s="6">
        <v>0</v>
      </c>
      <c r="M26" s="7">
        <v>0</v>
      </c>
      <c r="N26" s="7">
        <v>0</v>
      </c>
      <c r="O26" s="7"/>
    </row>
    <row r="27" spans="1:15" ht="19.5" customHeight="1">
      <c r="A27" s="32"/>
      <c r="B27" s="23" t="s">
        <v>32</v>
      </c>
      <c r="C27" s="24"/>
      <c r="D27" s="15">
        <v>3</v>
      </c>
      <c r="E27" s="15">
        <v>0.5</v>
      </c>
      <c r="F27" s="15">
        <v>4</v>
      </c>
      <c r="G27" s="15">
        <v>2</v>
      </c>
      <c r="H27" s="15">
        <v>0</v>
      </c>
      <c r="I27" s="15">
        <v>2</v>
      </c>
      <c r="J27" s="15">
        <v>6</v>
      </c>
      <c r="K27" s="15">
        <v>2</v>
      </c>
      <c r="L27" s="15">
        <v>0</v>
      </c>
      <c r="M27" s="15">
        <v>2</v>
      </c>
      <c r="N27" s="15">
        <v>1000</v>
      </c>
      <c r="O27" s="15"/>
    </row>
    <row r="28" spans="1:15" ht="19.5" customHeight="1">
      <c r="A28" s="33" t="s">
        <v>33</v>
      </c>
      <c r="B28" s="17" t="s">
        <v>34</v>
      </c>
      <c r="C28" s="17"/>
      <c r="D28" s="6">
        <v>0</v>
      </c>
      <c r="E28" s="6"/>
      <c r="F28" s="7"/>
      <c r="G28" s="6"/>
      <c r="H28" s="6"/>
      <c r="I28" s="7"/>
      <c r="J28" s="7"/>
      <c r="K28" s="6"/>
      <c r="L28" s="6"/>
      <c r="M28" s="7"/>
      <c r="N28" s="7"/>
      <c r="O28" s="7"/>
    </row>
    <row r="29" spans="1:15" ht="19.5" customHeight="1">
      <c r="A29" s="33"/>
      <c r="B29" s="17" t="s">
        <v>35</v>
      </c>
      <c r="C29" s="17"/>
      <c r="D29" s="6"/>
      <c r="E29" s="6"/>
      <c r="F29" s="7"/>
      <c r="G29" s="6"/>
      <c r="H29" s="6"/>
      <c r="I29" s="7"/>
      <c r="J29" s="7"/>
      <c r="K29" s="6"/>
      <c r="L29" s="6"/>
      <c r="M29" s="7"/>
      <c r="N29" s="7"/>
      <c r="O29" s="7"/>
    </row>
    <row r="30" spans="1:15" ht="19.5" customHeight="1">
      <c r="A30" s="33"/>
      <c r="B30" s="17" t="s">
        <v>36</v>
      </c>
      <c r="C30" s="17"/>
      <c r="D30" s="6"/>
      <c r="E30" s="6"/>
      <c r="F30" s="7"/>
      <c r="G30" s="6"/>
      <c r="H30" s="6"/>
      <c r="I30" s="7"/>
      <c r="J30" s="7"/>
      <c r="K30" s="6"/>
      <c r="L30" s="6"/>
      <c r="M30" s="7"/>
      <c r="N30" s="7"/>
      <c r="O30" s="7"/>
    </row>
    <row r="31" spans="1:15" ht="19.5" customHeight="1">
      <c r="A31" s="33"/>
      <c r="B31" s="17" t="s">
        <v>37</v>
      </c>
      <c r="C31" s="17"/>
      <c r="D31" s="6"/>
      <c r="E31" s="6"/>
      <c r="F31" s="7"/>
      <c r="G31" s="6"/>
      <c r="H31" s="6"/>
      <c r="I31" s="7"/>
      <c r="J31" s="7"/>
      <c r="K31" s="6"/>
      <c r="L31" s="6"/>
      <c r="M31" s="7"/>
      <c r="N31" s="7"/>
      <c r="O31" s="7"/>
    </row>
    <row r="32" spans="1:15" ht="19.5" customHeight="1">
      <c r="A32" s="33"/>
      <c r="B32" s="17" t="s">
        <v>38</v>
      </c>
      <c r="C32" s="17"/>
      <c r="D32" s="6"/>
      <c r="E32" s="6"/>
      <c r="F32" s="7"/>
      <c r="G32" s="6"/>
      <c r="H32" s="6"/>
      <c r="I32" s="7"/>
      <c r="J32" s="7"/>
      <c r="K32" s="6"/>
      <c r="L32" s="6"/>
      <c r="M32" s="7"/>
      <c r="N32" s="7"/>
      <c r="O32" s="7"/>
    </row>
    <row r="33" spans="1:15" ht="19.5" customHeight="1">
      <c r="A33" s="33"/>
      <c r="B33" s="23" t="s">
        <v>39</v>
      </c>
      <c r="C33" s="2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9.5" customHeight="1">
      <c r="A34" s="25" t="s">
        <v>40</v>
      </c>
      <c r="B34" s="25" t="s">
        <v>41</v>
      </c>
      <c r="C34" s="9" t="s">
        <v>42</v>
      </c>
      <c r="D34" s="6">
        <v>0</v>
      </c>
      <c r="E34" s="6">
        <v>0</v>
      </c>
      <c r="F34" s="7">
        <v>0</v>
      </c>
      <c r="G34" s="6">
        <v>0.5</v>
      </c>
      <c r="H34" s="6">
        <v>0</v>
      </c>
      <c r="I34" s="7">
        <v>1</v>
      </c>
      <c r="J34" s="7">
        <v>1</v>
      </c>
      <c r="K34" s="6">
        <v>100</v>
      </c>
      <c r="L34" s="6">
        <v>0</v>
      </c>
      <c r="M34" s="7">
        <v>100</v>
      </c>
      <c r="N34" s="7">
        <v>100000</v>
      </c>
      <c r="O34" s="7"/>
    </row>
    <row r="35" spans="1:15" ht="19.5" customHeight="1">
      <c r="A35" s="26"/>
      <c r="B35" s="26"/>
      <c r="C35" s="9" t="s">
        <v>43</v>
      </c>
      <c r="D35" s="6"/>
      <c r="E35" s="6"/>
      <c r="F35" s="7"/>
      <c r="G35" s="6"/>
      <c r="H35" s="6"/>
      <c r="I35" s="7"/>
      <c r="J35" s="7"/>
      <c r="K35" s="6"/>
      <c r="L35" s="6"/>
      <c r="M35" s="7"/>
      <c r="N35" s="7"/>
      <c r="O35" s="7"/>
    </row>
    <row r="36" spans="1:15" ht="19.5" customHeight="1">
      <c r="A36" s="26"/>
      <c r="B36" s="26"/>
      <c r="C36" s="9" t="s">
        <v>44</v>
      </c>
      <c r="D36" s="6"/>
      <c r="E36" s="6"/>
      <c r="F36" s="7"/>
      <c r="G36" s="6"/>
      <c r="H36" s="6"/>
      <c r="I36" s="7"/>
      <c r="J36" s="7"/>
      <c r="K36" s="6"/>
      <c r="L36" s="6"/>
      <c r="M36" s="7"/>
      <c r="N36" s="7"/>
      <c r="O36" s="7"/>
    </row>
    <row r="37" spans="1:15" ht="19.5" customHeight="1">
      <c r="A37" s="26"/>
      <c r="B37" s="26"/>
      <c r="C37" s="9" t="s">
        <v>45</v>
      </c>
      <c r="D37" s="6"/>
      <c r="E37" s="6"/>
      <c r="F37" s="7"/>
      <c r="G37" s="6"/>
      <c r="H37" s="6"/>
      <c r="I37" s="7"/>
      <c r="J37" s="7"/>
      <c r="K37" s="6"/>
      <c r="L37" s="6"/>
      <c r="M37" s="7"/>
      <c r="N37" s="7"/>
      <c r="O37" s="7"/>
    </row>
    <row r="38" spans="1:15" ht="19.5" customHeight="1">
      <c r="A38" s="26"/>
      <c r="B38" s="26"/>
      <c r="C38" s="9" t="s">
        <v>46</v>
      </c>
      <c r="D38" s="6"/>
      <c r="E38" s="6"/>
      <c r="F38" s="7"/>
      <c r="G38" s="6"/>
      <c r="H38" s="6"/>
      <c r="I38" s="7"/>
      <c r="J38" s="7"/>
      <c r="K38" s="6"/>
      <c r="L38" s="6"/>
      <c r="M38" s="7"/>
      <c r="N38" s="7"/>
      <c r="O38" s="7"/>
    </row>
    <row r="39" spans="1:15" ht="19.5" customHeight="1">
      <c r="A39" s="26"/>
      <c r="B39" s="27"/>
      <c r="C39" s="15" t="s">
        <v>47</v>
      </c>
      <c r="D39" s="15">
        <v>0</v>
      </c>
      <c r="E39" s="15">
        <v>0</v>
      </c>
      <c r="F39" s="15">
        <v>0</v>
      </c>
      <c r="G39" s="15">
        <v>0.5</v>
      </c>
      <c r="H39" s="15">
        <v>0</v>
      </c>
      <c r="I39" s="15">
        <v>1</v>
      </c>
      <c r="J39" s="15">
        <v>1</v>
      </c>
      <c r="K39" s="15">
        <v>100</v>
      </c>
      <c r="L39" s="15">
        <v>0</v>
      </c>
      <c r="M39" s="15">
        <v>100</v>
      </c>
      <c r="N39" s="15">
        <v>100000</v>
      </c>
      <c r="O39" s="15"/>
    </row>
    <row r="40" spans="1:15" ht="19.5" customHeight="1">
      <c r="A40" s="26"/>
      <c r="B40" s="25" t="s">
        <v>48</v>
      </c>
      <c r="C40" s="9" t="s">
        <v>49</v>
      </c>
      <c r="D40" s="6"/>
      <c r="E40" s="6"/>
      <c r="F40" s="7"/>
      <c r="G40" s="6"/>
      <c r="H40" s="6"/>
      <c r="I40" s="7"/>
      <c r="J40" s="7"/>
      <c r="K40" s="6"/>
      <c r="L40" s="6"/>
      <c r="M40" s="7"/>
      <c r="N40" s="7"/>
      <c r="O40" s="7"/>
    </row>
    <row r="41" spans="1:15" ht="19.5" customHeight="1">
      <c r="A41" s="26"/>
      <c r="B41" s="26"/>
      <c r="C41" s="9" t="s">
        <v>50</v>
      </c>
      <c r="D41" s="6"/>
      <c r="E41" s="16"/>
      <c r="F41" s="7"/>
      <c r="G41" s="16"/>
      <c r="H41" s="16"/>
      <c r="I41" s="7"/>
      <c r="J41" s="7"/>
      <c r="K41" s="16"/>
      <c r="L41" s="16"/>
      <c r="M41" s="7"/>
      <c r="N41" s="7"/>
      <c r="O41" s="7"/>
    </row>
    <row r="42" spans="1:15" ht="19.5" customHeight="1">
      <c r="A42" s="26"/>
      <c r="B42" s="26"/>
      <c r="C42" s="9" t="s">
        <v>51</v>
      </c>
      <c r="D42" s="6"/>
      <c r="E42" s="6"/>
      <c r="F42" s="7"/>
      <c r="G42" s="6"/>
      <c r="H42" s="6"/>
      <c r="I42" s="7"/>
      <c r="J42" s="7"/>
      <c r="K42" s="6"/>
      <c r="L42" s="6"/>
      <c r="M42" s="7"/>
      <c r="N42" s="7"/>
      <c r="O42" s="7"/>
    </row>
    <row r="43" spans="1:15" ht="19.5" customHeight="1">
      <c r="A43" s="26"/>
      <c r="B43" s="27"/>
      <c r="C43" s="15" t="s">
        <v>52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9.5" customHeight="1">
      <c r="A44" s="27"/>
      <c r="B44" s="28" t="s">
        <v>53</v>
      </c>
      <c r="C44" s="28"/>
      <c r="D44" s="8">
        <f>D39+D43</f>
        <v>0</v>
      </c>
      <c r="E44" s="8">
        <f t="shared" ref="E44:O44" si="4">E39+E43</f>
        <v>0</v>
      </c>
      <c r="F44" s="8">
        <f t="shared" si="4"/>
        <v>0</v>
      </c>
      <c r="G44" s="8">
        <v>2</v>
      </c>
      <c r="H44" s="8">
        <f t="shared" si="4"/>
        <v>0</v>
      </c>
      <c r="I44" s="8">
        <v>2</v>
      </c>
      <c r="J44" s="8">
        <v>2</v>
      </c>
      <c r="K44" s="8">
        <v>200</v>
      </c>
      <c r="L44" s="8">
        <f t="shared" si="4"/>
        <v>0</v>
      </c>
      <c r="M44" s="8">
        <v>200</v>
      </c>
      <c r="N44" s="8">
        <f t="shared" si="4"/>
        <v>100000</v>
      </c>
      <c r="O44" s="8">
        <f t="shared" si="4"/>
        <v>0</v>
      </c>
    </row>
    <row r="45" spans="1:15" ht="19.5" customHeight="1">
      <c r="A45" s="29" t="s">
        <v>54</v>
      </c>
      <c r="B45" s="17" t="s">
        <v>55</v>
      </c>
      <c r="C45" s="17"/>
      <c r="D45" s="6">
        <v>1</v>
      </c>
      <c r="E45" s="6">
        <v>0</v>
      </c>
      <c r="F45" s="7">
        <v>1</v>
      </c>
      <c r="G45" s="6">
        <v>3</v>
      </c>
      <c r="H45" s="6">
        <v>0</v>
      </c>
      <c r="I45" s="7">
        <v>3</v>
      </c>
      <c r="J45" s="7">
        <v>4</v>
      </c>
      <c r="K45" s="6">
        <v>1.2E-2</v>
      </c>
      <c r="L45" s="6"/>
      <c r="M45" s="7">
        <v>1.2E-2</v>
      </c>
      <c r="N45" s="7"/>
      <c r="O45" s="7"/>
    </row>
    <row r="46" spans="1:15" ht="19.5" customHeight="1">
      <c r="A46" s="30"/>
      <c r="B46" s="17" t="s">
        <v>56</v>
      </c>
      <c r="C46" s="17"/>
      <c r="D46" s="6">
        <v>25</v>
      </c>
      <c r="E46" s="6">
        <v>1</v>
      </c>
      <c r="F46" s="7">
        <v>26</v>
      </c>
      <c r="G46" s="6">
        <v>10</v>
      </c>
      <c r="H46" s="6">
        <v>0</v>
      </c>
      <c r="I46" s="7">
        <v>10</v>
      </c>
      <c r="J46" s="7">
        <v>36</v>
      </c>
      <c r="K46" s="6">
        <v>30</v>
      </c>
      <c r="L46" s="6">
        <v>2</v>
      </c>
      <c r="M46" s="7">
        <v>30</v>
      </c>
      <c r="N46" s="7">
        <v>3000</v>
      </c>
      <c r="O46" s="7">
        <v>2000</v>
      </c>
    </row>
    <row r="47" spans="1:15" ht="19.5" customHeight="1">
      <c r="A47" s="30"/>
      <c r="B47" s="17" t="s">
        <v>57</v>
      </c>
      <c r="C47" s="17"/>
      <c r="D47" s="6">
        <v>150</v>
      </c>
      <c r="E47" s="6">
        <v>0</v>
      </c>
      <c r="F47" s="7">
        <v>150</v>
      </c>
      <c r="G47" s="6">
        <v>200</v>
      </c>
      <c r="H47" s="6">
        <v>0</v>
      </c>
      <c r="I47" s="7">
        <v>200</v>
      </c>
      <c r="J47" s="7">
        <v>350</v>
      </c>
      <c r="K47" s="6">
        <v>500</v>
      </c>
      <c r="L47" s="6">
        <v>0</v>
      </c>
      <c r="M47" s="7">
        <v>500</v>
      </c>
      <c r="N47" s="7">
        <v>2500</v>
      </c>
      <c r="O47" s="7"/>
    </row>
    <row r="48" spans="1:15" ht="19.5" customHeight="1">
      <c r="A48" s="30"/>
      <c r="B48" s="17" t="s">
        <v>58</v>
      </c>
      <c r="C48" s="17"/>
      <c r="D48" s="6">
        <v>0</v>
      </c>
      <c r="E48" s="6">
        <v>10</v>
      </c>
      <c r="F48" s="7">
        <v>10</v>
      </c>
      <c r="G48" s="6">
        <v>40</v>
      </c>
      <c r="H48" s="6">
        <v>20</v>
      </c>
      <c r="I48" s="7">
        <v>60</v>
      </c>
      <c r="J48" s="7">
        <v>70</v>
      </c>
      <c r="K48" s="6">
        <v>160</v>
      </c>
      <c r="L48" s="6">
        <v>40</v>
      </c>
      <c r="M48" s="7">
        <v>200</v>
      </c>
      <c r="N48" s="7">
        <v>4000</v>
      </c>
      <c r="O48" s="7">
        <v>2000</v>
      </c>
    </row>
    <row r="49" spans="1:16" ht="19.5" customHeight="1">
      <c r="A49" s="30"/>
      <c r="B49" s="17" t="s">
        <v>59</v>
      </c>
      <c r="C49" s="17"/>
      <c r="D49" s="6"/>
      <c r="E49" s="6"/>
      <c r="F49" s="7"/>
      <c r="G49" s="6"/>
      <c r="H49" s="6"/>
      <c r="I49" s="7"/>
      <c r="J49" s="7"/>
      <c r="K49" s="6"/>
      <c r="L49" s="6"/>
      <c r="M49" s="7"/>
      <c r="N49" s="7"/>
      <c r="O49" s="7"/>
    </row>
    <row r="50" spans="1:16" ht="19.5" customHeight="1">
      <c r="A50" s="31"/>
      <c r="B50" s="18" t="s">
        <v>60</v>
      </c>
      <c r="C50" s="19"/>
      <c r="D50" s="8">
        <f>SUM(D45:D49)</f>
        <v>176</v>
      </c>
      <c r="E50" s="8">
        <f t="shared" ref="E50:O50" si="5">SUM(E45:E49)</f>
        <v>11</v>
      </c>
      <c r="F50" s="8">
        <f t="shared" si="5"/>
        <v>187</v>
      </c>
      <c r="G50" s="8">
        <f t="shared" si="5"/>
        <v>253</v>
      </c>
      <c r="H50" s="8">
        <f t="shared" si="5"/>
        <v>20</v>
      </c>
      <c r="I50" s="8">
        <f t="shared" si="5"/>
        <v>273</v>
      </c>
      <c r="J50" s="8">
        <f t="shared" si="5"/>
        <v>460</v>
      </c>
      <c r="K50" s="8">
        <f t="shared" si="5"/>
        <v>690.01199999999994</v>
      </c>
      <c r="L50" s="8">
        <f t="shared" si="5"/>
        <v>42</v>
      </c>
      <c r="M50" s="8">
        <f t="shared" si="5"/>
        <v>730.01199999999994</v>
      </c>
      <c r="N50" s="8">
        <f t="shared" si="5"/>
        <v>9500</v>
      </c>
      <c r="O50" s="8">
        <f t="shared" si="5"/>
        <v>4000</v>
      </c>
    </row>
    <row r="51" spans="1:16" ht="19.5" customHeight="1">
      <c r="A51" s="20" t="s">
        <v>61</v>
      </c>
      <c r="B51" s="21"/>
      <c r="C51" s="22"/>
      <c r="D51" s="10">
        <f>D50+D43+D39+D33+D27+D24+D19+D17+D8</f>
        <v>323.5</v>
      </c>
      <c r="E51" s="10">
        <f t="shared" ref="E51:P51" si="6">E50+E43+E39+E33+E27+E24+E19+E17+E8</f>
        <v>42.5</v>
      </c>
      <c r="F51" s="10">
        <f t="shared" si="6"/>
        <v>367</v>
      </c>
      <c r="G51" s="10">
        <f t="shared" si="6"/>
        <v>1376.5</v>
      </c>
      <c r="H51" s="10">
        <f t="shared" si="6"/>
        <v>35</v>
      </c>
      <c r="I51" s="10">
        <f t="shared" si="6"/>
        <v>1412</v>
      </c>
      <c r="J51" s="10">
        <f t="shared" si="6"/>
        <v>1778.5</v>
      </c>
      <c r="K51" s="10">
        <f t="shared" si="6"/>
        <v>9012.0119999999988</v>
      </c>
      <c r="L51" s="10">
        <f t="shared" si="6"/>
        <v>49.5</v>
      </c>
      <c r="M51" s="10">
        <f t="shared" si="6"/>
        <v>9060.0119999999988</v>
      </c>
      <c r="N51" s="10"/>
      <c r="O51" s="10"/>
      <c r="P51" s="10">
        <f t="shared" si="6"/>
        <v>0</v>
      </c>
    </row>
  </sheetData>
  <mergeCells count="53">
    <mergeCell ref="B13:C13"/>
    <mergeCell ref="B14:C14"/>
    <mergeCell ref="B15:C15"/>
    <mergeCell ref="N2:O2"/>
    <mergeCell ref="A2:C3"/>
    <mergeCell ref="D2:F2"/>
    <mergeCell ref="G2:I2"/>
    <mergeCell ref="J2:J3"/>
    <mergeCell ref="K2:M2"/>
    <mergeCell ref="A5:A8"/>
    <mergeCell ref="B5:C5"/>
    <mergeCell ref="B6:C6"/>
    <mergeCell ref="B7:C7"/>
    <mergeCell ref="B8:C8"/>
    <mergeCell ref="B16:C16"/>
    <mergeCell ref="B17:C17"/>
    <mergeCell ref="A20:A24"/>
    <mergeCell ref="B20:C20"/>
    <mergeCell ref="B21:C21"/>
    <mergeCell ref="B22:C22"/>
    <mergeCell ref="B23:C23"/>
    <mergeCell ref="B24:C24"/>
    <mergeCell ref="A18:A19"/>
    <mergeCell ref="B18:C18"/>
    <mergeCell ref="B19:C19"/>
    <mergeCell ref="A9:A17"/>
    <mergeCell ref="B9:C9"/>
    <mergeCell ref="B10:C10"/>
    <mergeCell ref="B11:C11"/>
    <mergeCell ref="B12:C12"/>
    <mergeCell ref="A25:A27"/>
    <mergeCell ref="B25:C25"/>
    <mergeCell ref="B26:C26"/>
    <mergeCell ref="B27:C27"/>
    <mergeCell ref="A28:A33"/>
    <mergeCell ref="B28:C28"/>
    <mergeCell ref="B29:C29"/>
    <mergeCell ref="B30:C30"/>
    <mergeCell ref="B31:C31"/>
    <mergeCell ref="B32:C32"/>
    <mergeCell ref="B49:C49"/>
    <mergeCell ref="B50:C50"/>
    <mergeCell ref="A51:C51"/>
    <mergeCell ref="B33:C33"/>
    <mergeCell ref="A34:A44"/>
    <mergeCell ref="B34:B39"/>
    <mergeCell ref="B40:B43"/>
    <mergeCell ref="B44:C44"/>
    <mergeCell ref="A45:A50"/>
    <mergeCell ref="B45:C45"/>
    <mergeCell ref="B46:C46"/>
    <mergeCell ref="B47:C47"/>
    <mergeCell ref="B48:C48"/>
  </mergeCells>
  <pageMargins left="0" right="0" top="0" bottom="0" header="0.31496062992125984" footer="0.31496062992125984"/>
  <pageSetup scale="71" orientation="portrait" r:id="rId1"/>
  <ignoredErrors>
    <ignoredError sqref="D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rightToLeft="1" workbookViewId="0">
      <pane xSplit="3" ySplit="4" topLeftCell="D41" activePane="bottomRight" state="frozen"/>
      <selection pane="topRight" activeCell="D1" sqref="D1"/>
      <selection pane="bottomLeft" activeCell="A5" sqref="A5"/>
      <selection pane="bottomRight" activeCell="D50" sqref="D50"/>
    </sheetView>
  </sheetViews>
  <sheetFormatPr defaultRowHeight="15"/>
  <sheetData>
    <row r="1" spans="1:15" ht="19.5">
      <c r="A1" s="42" t="s">
        <v>65</v>
      </c>
      <c r="B1" s="42"/>
      <c r="C1" s="42"/>
      <c r="D1" s="42"/>
      <c r="E1" s="42"/>
      <c r="F1" s="42"/>
      <c r="G1" s="42"/>
      <c r="H1" s="42"/>
      <c r="I1" s="1"/>
      <c r="J1" s="1"/>
      <c r="K1" s="1"/>
      <c r="L1" s="1"/>
      <c r="M1" s="1"/>
      <c r="N1" s="1"/>
      <c r="O1" s="1"/>
    </row>
    <row r="2" spans="1:15" ht="19.5">
      <c r="A2" s="36" t="s">
        <v>0</v>
      </c>
      <c r="B2" s="37"/>
      <c r="C2" s="38"/>
      <c r="D2" s="35" t="s">
        <v>68</v>
      </c>
      <c r="E2" s="35"/>
      <c r="F2" s="35"/>
      <c r="G2" s="35" t="s">
        <v>67</v>
      </c>
      <c r="H2" s="35"/>
      <c r="I2" s="35"/>
      <c r="J2" s="35" t="s">
        <v>1</v>
      </c>
      <c r="K2" s="35" t="s">
        <v>69</v>
      </c>
      <c r="L2" s="35"/>
      <c r="M2" s="35"/>
      <c r="N2" s="35" t="s">
        <v>66</v>
      </c>
      <c r="O2" s="35"/>
    </row>
    <row r="3" spans="1:15" ht="19.5">
      <c r="A3" s="39"/>
      <c r="B3" s="40"/>
      <c r="C3" s="41"/>
      <c r="D3" s="12" t="s">
        <v>2</v>
      </c>
      <c r="E3" s="12" t="s">
        <v>3</v>
      </c>
      <c r="F3" s="12" t="s">
        <v>4</v>
      </c>
      <c r="G3" s="12" t="s">
        <v>2</v>
      </c>
      <c r="H3" s="12" t="s">
        <v>3</v>
      </c>
      <c r="I3" s="12" t="s">
        <v>4</v>
      </c>
      <c r="J3" s="35"/>
      <c r="K3" s="12" t="s">
        <v>2</v>
      </c>
      <c r="L3" s="12" t="s">
        <v>3</v>
      </c>
      <c r="M3" s="12" t="s">
        <v>4</v>
      </c>
      <c r="N3" s="12" t="s">
        <v>2</v>
      </c>
      <c r="O3" s="12" t="s">
        <v>3</v>
      </c>
    </row>
    <row r="4" spans="1:15" ht="19.5">
      <c r="A4" s="3"/>
      <c r="B4" s="13"/>
      <c r="C4" s="1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9.5">
      <c r="A5" s="33" t="s">
        <v>5</v>
      </c>
      <c r="B5" s="17" t="s">
        <v>6</v>
      </c>
      <c r="C5" s="17"/>
      <c r="D5" s="6">
        <v>10</v>
      </c>
      <c r="E5" s="6"/>
      <c r="F5" s="7">
        <v>10</v>
      </c>
      <c r="G5" s="6"/>
      <c r="H5" s="6"/>
      <c r="I5" s="7"/>
      <c r="J5" s="7">
        <v>10</v>
      </c>
      <c r="K5" s="6"/>
      <c r="L5" s="6"/>
      <c r="M5" s="7"/>
      <c r="N5" s="7"/>
      <c r="O5" s="7"/>
    </row>
    <row r="6" spans="1:15" ht="19.5">
      <c r="A6" s="33"/>
      <c r="B6" s="17" t="s">
        <v>7</v>
      </c>
      <c r="C6" s="17"/>
      <c r="D6" s="6"/>
      <c r="E6" s="6"/>
      <c r="F6" s="7"/>
      <c r="G6" s="6">
        <v>1</v>
      </c>
      <c r="H6" s="6">
        <v>0</v>
      </c>
      <c r="I6" s="7">
        <v>1</v>
      </c>
      <c r="J6" s="7">
        <v>1</v>
      </c>
      <c r="K6" s="6">
        <v>10</v>
      </c>
      <c r="L6" s="6">
        <v>0</v>
      </c>
      <c r="M6" s="7">
        <v>10</v>
      </c>
      <c r="N6" s="7">
        <v>10000</v>
      </c>
      <c r="O6" s="7"/>
    </row>
    <row r="7" spans="1:15" ht="19.5">
      <c r="A7" s="33"/>
      <c r="B7" s="17" t="s">
        <v>8</v>
      </c>
      <c r="C7" s="17"/>
      <c r="D7" s="6">
        <v>5</v>
      </c>
      <c r="E7" s="6"/>
      <c r="F7" s="7">
        <v>5</v>
      </c>
      <c r="G7" s="6"/>
      <c r="H7" s="6"/>
      <c r="I7" s="7"/>
      <c r="J7" s="7">
        <v>5</v>
      </c>
      <c r="K7" s="6"/>
      <c r="L7" s="6"/>
      <c r="M7" s="7"/>
      <c r="N7" s="7"/>
      <c r="O7" s="7"/>
    </row>
    <row r="8" spans="1:15" ht="19.5">
      <c r="A8" s="33"/>
      <c r="B8" s="18" t="s">
        <v>9</v>
      </c>
      <c r="C8" s="19"/>
      <c r="D8" s="8">
        <f>SUM(D5:D7)</f>
        <v>15</v>
      </c>
      <c r="E8" s="8">
        <f t="shared" ref="E8:O8" si="0">SUM(E5:E7)</f>
        <v>0</v>
      </c>
      <c r="F8" s="8">
        <f t="shared" si="0"/>
        <v>15</v>
      </c>
      <c r="G8" s="8">
        <f t="shared" si="0"/>
        <v>1</v>
      </c>
      <c r="H8" s="8">
        <f t="shared" si="0"/>
        <v>0</v>
      </c>
      <c r="I8" s="8">
        <f t="shared" si="0"/>
        <v>1</v>
      </c>
      <c r="J8" s="8">
        <f t="shared" si="0"/>
        <v>16</v>
      </c>
      <c r="K8" s="8">
        <f t="shared" si="0"/>
        <v>10</v>
      </c>
      <c r="L8" s="8">
        <f t="shared" si="0"/>
        <v>0</v>
      </c>
      <c r="M8" s="8">
        <f t="shared" si="0"/>
        <v>10</v>
      </c>
      <c r="N8" s="8">
        <f t="shared" si="0"/>
        <v>10000</v>
      </c>
      <c r="O8" s="8">
        <f t="shared" si="0"/>
        <v>0</v>
      </c>
    </row>
    <row r="9" spans="1:15" ht="19.5">
      <c r="A9" s="29" t="s">
        <v>10</v>
      </c>
      <c r="B9" s="17" t="s">
        <v>11</v>
      </c>
      <c r="C9" s="17"/>
      <c r="D9" s="6"/>
      <c r="E9" s="6"/>
      <c r="F9" s="7"/>
      <c r="G9" s="6"/>
      <c r="H9" s="6"/>
      <c r="I9" s="7"/>
      <c r="J9" s="7"/>
      <c r="K9" s="6"/>
      <c r="L9" s="6"/>
      <c r="M9" s="7"/>
      <c r="N9" s="7"/>
      <c r="O9" s="7"/>
    </row>
    <row r="10" spans="1:15" ht="19.5">
      <c r="A10" s="30"/>
      <c r="B10" s="17" t="s">
        <v>12</v>
      </c>
      <c r="C10" s="17"/>
      <c r="D10" s="6"/>
      <c r="E10" s="6"/>
      <c r="F10" s="7"/>
      <c r="G10" s="6"/>
      <c r="H10" s="6"/>
      <c r="I10" s="7"/>
      <c r="J10" s="7"/>
      <c r="K10" s="6"/>
      <c r="L10" s="6"/>
      <c r="M10" s="7"/>
      <c r="N10" s="7"/>
      <c r="O10" s="7"/>
    </row>
    <row r="11" spans="1:15" ht="19.5">
      <c r="A11" s="30"/>
      <c r="B11" s="17" t="s">
        <v>13</v>
      </c>
      <c r="C11" s="17"/>
      <c r="D11" s="6"/>
      <c r="E11" s="6"/>
      <c r="F11" s="7"/>
      <c r="G11" s="6"/>
      <c r="H11" s="6"/>
      <c r="I11" s="7"/>
      <c r="J11" s="7"/>
      <c r="K11" s="6"/>
      <c r="L11" s="6"/>
      <c r="M11" s="7"/>
      <c r="N11" s="7"/>
      <c r="O11" s="7"/>
    </row>
    <row r="12" spans="1:15" ht="19.5">
      <c r="A12" s="30"/>
      <c r="B12" s="17" t="s">
        <v>14</v>
      </c>
      <c r="C12" s="17"/>
      <c r="D12" s="6"/>
      <c r="E12" s="6"/>
      <c r="F12" s="7"/>
      <c r="G12" s="6"/>
      <c r="H12" s="6"/>
      <c r="I12" s="7"/>
      <c r="J12" s="7"/>
      <c r="K12" s="6"/>
      <c r="L12" s="6"/>
      <c r="M12" s="7"/>
      <c r="N12" s="7"/>
      <c r="O12" s="7"/>
    </row>
    <row r="13" spans="1:15" ht="19.5">
      <c r="A13" s="30"/>
      <c r="B13" s="17" t="s">
        <v>15</v>
      </c>
      <c r="C13" s="17"/>
      <c r="D13" s="6"/>
      <c r="E13" s="6"/>
      <c r="F13" s="7"/>
      <c r="G13" s="6"/>
      <c r="H13" s="6"/>
      <c r="I13" s="7"/>
      <c r="J13" s="7"/>
      <c r="K13" s="6"/>
      <c r="L13" s="6"/>
      <c r="M13" s="7"/>
      <c r="N13" s="7"/>
      <c r="O13" s="7"/>
    </row>
    <row r="14" spans="1:15" ht="19.5">
      <c r="A14" s="30"/>
      <c r="B14" s="17" t="s">
        <v>16</v>
      </c>
      <c r="C14" s="17"/>
      <c r="D14" s="6"/>
      <c r="E14" s="6"/>
      <c r="F14" s="7"/>
      <c r="G14" s="6"/>
      <c r="H14" s="6"/>
      <c r="I14" s="7"/>
      <c r="J14" s="7"/>
      <c r="K14" s="6"/>
      <c r="L14" s="6"/>
      <c r="M14" s="7"/>
      <c r="N14" s="7"/>
      <c r="O14" s="7"/>
    </row>
    <row r="15" spans="1:15" ht="19.5">
      <c r="A15" s="30"/>
      <c r="B15" s="17" t="s">
        <v>17</v>
      </c>
      <c r="C15" s="17"/>
      <c r="D15" s="6"/>
      <c r="E15" s="6"/>
      <c r="F15" s="7"/>
      <c r="G15" s="6"/>
      <c r="H15" s="6"/>
      <c r="I15" s="7"/>
      <c r="J15" s="7"/>
      <c r="K15" s="6"/>
      <c r="L15" s="6"/>
      <c r="M15" s="7"/>
      <c r="N15" s="7"/>
      <c r="O15" s="7"/>
    </row>
    <row r="16" spans="1:15" ht="19.5">
      <c r="A16" s="30"/>
      <c r="B16" s="17" t="s">
        <v>18</v>
      </c>
      <c r="C16" s="17"/>
      <c r="D16" s="6"/>
      <c r="E16" s="6"/>
      <c r="F16" s="7"/>
      <c r="G16" s="6"/>
      <c r="H16" s="6"/>
      <c r="I16" s="7"/>
      <c r="J16" s="7"/>
      <c r="K16" s="6"/>
      <c r="L16" s="6"/>
      <c r="M16" s="7"/>
      <c r="N16" s="7"/>
      <c r="O16" s="7"/>
    </row>
    <row r="17" spans="1:15" ht="19.5">
      <c r="A17" s="31"/>
      <c r="B17" s="18" t="s">
        <v>19</v>
      </c>
      <c r="C17" s="1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9.5">
      <c r="A18" s="34" t="s">
        <v>20</v>
      </c>
      <c r="B18" s="17" t="s">
        <v>21</v>
      </c>
      <c r="C18" s="17"/>
      <c r="D18" s="6"/>
      <c r="E18" s="6"/>
      <c r="F18" s="7"/>
      <c r="G18" s="6"/>
      <c r="H18" s="6"/>
      <c r="I18" s="7"/>
      <c r="J18" s="7"/>
      <c r="K18" s="6"/>
      <c r="L18" s="6"/>
      <c r="M18" s="7"/>
      <c r="N18" s="7"/>
      <c r="O18" s="7"/>
    </row>
    <row r="19" spans="1:15" ht="19.5">
      <c r="A19" s="34"/>
      <c r="B19" s="18" t="s">
        <v>22</v>
      </c>
      <c r="C19" s="1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9.5">
      <c r="A20" s="33" t="s">
        <v>23</v>
      </c>
      <c r="B20" s="17" t="s">
        <v>24</v>
      </c>
      <c r="C20" s="17"/>
      <c r="D20" s="6"/>
      <c r="E20" s="6"/>
      <c r="F20" s="7"/>
      <c r="G20" s="6"/>
      <c r="H20" s="6"/>
      <c r="I20" s="7"/>
      <c r="J20" s="7"/>
      <c r="K20" s="6"/>
      <c r="L20" s="6"/>
      <c r="M20" s="7"/>
      <c r="N20" s="7"/>
      <c r="O20" s="7"/>
    </row>
    <row r="21" spans="1:15" ht="19.5">
      <c r="A21" s="33"/>
      <c r="B21" s="17" t="s">
        <v>25</v>
      </c>
      <c r="C21" s="17"/>
      <c r="D21" s="6">
        <v>40</v>
      </c>
      <c r="E21" s="6">
        <v>0</v>
      </c>
      <c r="F21" s="7">
        <v>40</v>
      </c>
      <c r="G21" s="6">
        <v>100</v>
      </c>
      <c r="H21" s="6">
        <v>0</v>
      </c>
      <c r="I21" s="7">
        <v>100</v>
      </c>
      <c r="J21" s="7">
        <v>100</v>
      </c>
      <c r="K21" s="6">
        <v>150</v>
      </c>
      <c r="L21" s="6">
        <v>0</v>
      </c>
      <c r="M21" s="7">
        <v>150</v>
      </c>
      <c r="N21" s="7">
        <v>1500</v>
      </c>
      <c r="O21" s="7">
        <v>0</v>
      </c>
    </row>
    <row r="22" spans="1:15" ht="19.5">
      <c r="A22" s="33"/>
      <c r="B22" s="17" t="s">
        <v>26</v>
      </c>
      <c r="C22" s="17"/>
      <c r="D22" s="6">
        <v>50</v>
      </c>
      <c r="E22" s="6">
        <v>0</v>
      </c>
      <c r="F22" s="7">
        <v>50</v>
      </c>
      <c r="G22" s="6">
        <v>300</v>
      </c>
      <c r="H22" s="6">
        <v>0</v>
      </c>
      <c r="I22" s="7">
        <v>300</v>
      </c>
      <c r="J22" s="7">
        <v>350</v>
      </c>
      <c r="K22" s="6">
        <v>600</v>
      </c>
      <c r="L22" s="6">
        <v>0</v>
      </c>
      <c r="M22" s="7">
        <v>600</v>
      </c>
      <c r="N22" s="7">
        <v>2000</v>
      </c>
      <c r="O22" s="7">
        <v>0</v>
      </c>
    </row>
    <row r="23" spans="1:15" ht="19.5">
      <c r="A23" s="33"/>
      <c r="B23" s="17" t="s">
        <v>27</v>
      </c>
      <c r="C23" s="17"/>
      <c r="D23" s="6"/>
      <c r="E23" s="6"/>
      <c r="F23" s="7"/>
      <c r="G23" s="6"/>
      <c r="H23" s="6"/>
      <c r="I23" s="7"/>
      <c r="J23" s="7"/>
      <c r="K23" s="6"/>
      <c r="L23" s="6"/>
      <c r="M23" s="7"/>
      <c r="N23" s="7"/>
      <c r="O23" s="7"/>
    </row>
    <row r="24" spans="1:15" ht="19.5">
      <c r="A24" s="33"/>
      <c r="B24" s="18" t="s">
        <v>28</v>
      </c>
      <c r="C24" s="19"/>
      <c r="D24" s="8">
        <f t="shared" ref="D24:F24" si="1">SUM(D21:D23)</f>
        <v>90</v>
      </c>
      <c r="E24" s="8">
        <f t="shared" si="1"/>
        <v>0</v>
      </c>
      <c r="F24" s="8">
        <f t="shared" si="1"/>
        <v>90</v>
      </c>
      <c r="G24" s="8">
        <f>SUM(G21:G23)</f>
        <v>400</v>
      </c>
      <c r="H24" s="8">
        <f t="shared" ref="H24:O24" si="2">SUM(H21:H23)</f>
        <v>0</v>
      </c>
      <c r="I24" s="8">
        <f t="shared" si="2"/>
        <v>400</v>
      </c>
      <c r="J24" s="8">
        <f t="shared" si="2"/>
        <v>450</v>
      </c>
      <c r="K24" s="8">
        <f t="shared" si="2"/>
        <v>750</v>
      </c>
      <c r="L24" s="8">
        <f t="shared" si="2"/>
        <v>0</v>
      </c>
      <c r="M24" s="8">
        <f t="shared" si="2"/>
        <v>750</v>
      </c>
      <c r="N24" s="8"/>
      <c r="O24" s="8">
        <f t="shared" si="2"/>
        <v>0</v>
      </c>
    </row>
    <row r="25" spans="1:15" ht="19.5">
      <c r="A25" s="32" t="s">
        <v>29</v>
      </c>
      <c r="B25" s="17" t="s">
        <v>30</v>
      </c>
      <c r="C25" s="17"/>
      <c r="D25" s="6"/>
      <c r="E25" s="6"/>
      <c r="F25" s="7"/>
      <c r="G25" s="6"/>
      <c r="H25" s="6"/>
      <c r="I25" s="7"/>
      <c r="J25" s="7"/>
      <c r="K25" s="6"/>
      <c r="L25" s="6"/>
      <c r="M25" s="7"/>
      <c r="N25" s="7"/>
      <c r="O25" s="7"/>
    </row>
    <row r="26" spans="1:15" ht="19.5">
      <c r="A26" s="32"/>
      <c r="B26" s="17" t="s">
        <v>31</v>
      </c>
      <c r="C26" s="17"/>
      <c r="D26" s="6"/>
      <c r="E26" s="6"/>
      <c r="F26" s="7"/>
      <c r="G26" s="6"/>
      <c r="H26" s="6"/>
      <c r="I26" s="7"/>
      <c r="J26" s="7"/>
      <c r="K26" s="6"/>
      <c r="L26" s="6"/>
      <c r="M26" s="7"/>
      <c r="N26" s="7"/>
      <c r="O26" s="7"/>
    </row>
    <row r="27" spans="1:15" ht="19.5">
      <c r="A27" s="32"/>
      <c r="B27" s="18" t="s">
        <v>32</v>
      </c>
      <c r="C27" s="1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9.5">
      <c r="A28" s="33" t="s">
        <v>33</v>
      </c>
      <c r="B28" s="17" t="s">
        <v>34</v>
      </c>
      <c r="C28" s="17"/>
      <c r="D28" s="6"/>
      <c r="E28" s="6"/>
      <c r="F28" s="7"/>
      <c r="G28" s="6"/>
      <c r="H28" s="6"/>
      <c r="I28" s="7"/>
      <c r="J28" s="7"/>
      <c r="K28" s="6"/>
      <c r="L28" s="6"/>
      <c r="M28" s="7"/>
      <c r="N28" s="7"/>
      <c r="O28" s="7"/>
    </row>
    <row r="29" spans="1:15" ht="19.5">
      <c r="A29" s="33"/>
      <c r="B29" s="17" t="s">
        <v>35</v>
      </c>
      <c r="C29" s="17"/>
      <c r="D29" s="6"/>
      <c r="E29" s="6"/>
      <c r="F29" s="7"/>
      <c r="G29" s="6"/>
      <c r="H29" s="6"/>
      <c r="I29" s="7"/>
      <c r="J29" s="7"/>
      <c r="K29" s="6"/>
      <c r="L29" s="6"/>
      <c r="M29" s="7"/>
      <c r="N29" s="7"/>
      <c r="O29" s="7"/>
    </row>
    <row r="30" spans="1:15" ht="19.5">
      <c r="A30" s="33"/>
      <c r="B30" s="17" t="s">
        <v>36</v>
      </c>
      <c r="C30" s="17"/>
      <c r="D30" s="6"/>
      <c r="E30" s="6"/>
      <c r="F30" s="7"/>
      <c r="G30" s="6"/>
      <c r="H30" s="6"/>
      <c r="I30" s="7"/>
      <c r="J30" s="7"/>
      <c r="K30" s="6"/>
      <c r="L30" s="6"/>
      <c r="M30" s="7"/>
      <c r="N30" s="7"/>
      <c r="O30" s="7"/>
    </row>
    <row r="31" spans="1:15" ht="19.5">
      <c r="A31" s="33"/>
      <c r="B31" s="17" t="s">
        <v>37</v>
      </c>
      <c r="C31" s="17"/>
      <c r="D31" s="6"/>
      <c r="E31" s="6"/>
      <c r="F31" s="7"/>
      <c r="G31" s="6"/>
      <c r="H31" s="6"/>
      <c r="I31" s="7"/>
      <c r="J31" s="7"/>
      <c r="K31" s="6"/>
      <c r="L31" s="6"/>
      <c r="M31" s="7"/>
      <c r="N31" s="7"/>
      <c r="O31" s="7"/>
    </row>
    <row r="32" spans="1:15" ht="19.5">
      <c r="A32" s="33"/>
      <c r="B32" s="17" t="s">
        <v>38</v>
      </c>
      <c r="C32" s="17"/>
      <c r="D32" s="6"/>
      <c r="E32" s="6"/>
      <c r="F32" s="7"/>
      <c r="G32" s="6"/>
      <c r="H32" s="6"/>
      <c r="I32" s="7"/>
      <c r="J32" s="7"/>
      <c r="K32" s="6"/>
      <c r="L32" s="6"/>
      <c r="M32" s="7"/>
      <c r="N32" s="7"/>
      <c r="O32" s="7"/>
    </row>
    <row r="33" spans="1:15" ht="19.5">
      <c r="A33" s="33"/>
      <c r="B33" s="18" t="s">
        <v>39</v>
      </c>
      <c r="C33" s="1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9.5">
      <c r="A34" s="25" t="s">
        <v>40</v>
      </c>
      <c r="B34" s="25" t="s">
        <v>41</v>
      </c>
      <c r="C34" s="11" t="s">
        <v>42</v>
      </c>
      <c r="D34" s="6"/>
      <c r="E34" s="6"/>
      <c r="F34" s="7"/>
      <c r="G34" s="6"/>
      <c r="H34" s="6"/>
      <c r="I34" s="7"/>
      <c r="J34" s="7"/>
      <c r="K34" s="6"/>
      <c r="L34" s="6"/>
      <c r="M34" s="7"/>
      <c r="N34" s="7"/>
      <c r="O34" s="7"/>
    </row>
    <row r="35" spans="1:15" ht="39">
      <c r="A35" s="26"/>
      <c r="B35" s="26"/>
      <c r="C35" s="11" t="s">
        <v>43</v>
      </c>
      <c r="D35" s="6"/>
      <c r="E35" s="6"/>
      <c r="F35" s="7"/>
      <c r="G35" s="6"/>
      <c r="H35" s="6"/>
      <c r="I35" s="7"/>
      <c r="J35" s="7"/>
      <c r="K35" s="6"/>
      <c r="L35" s="6"/>
      <c r="M35" s="7"/>
      <c r="N35" s="7"/>
      <c r="O35" s="7"/>
    </row>
    <row r="36" spans="1:15" ht="19.5">
      <c r="A36" s="26"/>
      <c r="B36" s="26"/>
      <c r="C36" s="11" t="s">
        <v>44</v>
      </c>
      <c r="D36" s="6"/>
      <c r="E36" s="6"/>
      <c r="F36" s="7"/>
      <c r="G36" s="6"/>
      <c r="H36" s="6"/>
      <c r="I36" s="7"/>
      <c r="J36" s="7"/>
      <c r="K36" s="6"/>
      <c r="L36" s="6"/>
      <c r="M36" s="7"/>
      <c r="N36" s="7"/>
      <c r="O36" s="7"/>
    </row>
    <row r="37" spans="1:15" ht="19.5">
      <c r="A37" s="26"/>
      <c r="B37" s="26"/>
      <c r="C37" s="11" t="s">
        <v>45</v>
      </c>
      <c r="D37" s="6"/>
      <c r="E37" s="6"/>
      <c r="F37" s="7"/>
      <c r="G37" s="6"/>
      <c r="H37" s="6"/>
      <c r="I37" s="7"/>
      <c r="J37" s="7"/>
      <c r="K37" s="6"/>
      <c r="L37" s="6"/>
      <c r="M37" s="7"/>
      <c r="N37" s="7"/>
      <c r="O37" s="7"/>
    </row>
    <row r="38" spans="1:15" ht="39">
      <c r="A38" s="26"/>
      <c r="B38" s="26"/>
      <c r="C38" s="11" t="s">
        <v>46</v>
      </c>
      <c r="D38" s="6"/>
      <c r="E38" s="6"/>
      <c r="F38" s="7"/>
      <c r="G38" s="6"/>
      <c r="H38" s="6"/>
      <c r="I38" s="7"/>
      <c r="J38" s="7"/>
      <c r="K38" s="6"/>
      <c r="L38" s="6"/>
      <c r="M38" s="7"/>
      <c r="N38" s="7"/>
      <c r="O38" s="7"/>
    </row>
    <row r="39" spans="1:15" ht="19.5">
      <c r="A39" s="26"/>
      <c r="B39" s="27"/>
      <c r="C39" s="8" t="s">
        <v>47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39">
      <c r="A40" s="26"/>
      <c r="B40" s="25" t="s">
        <v>48</v>
      </c>
      <c r="C40" s="11" t="s">
        <v>49</v>
      </c>
      <c r="D40" s="6"/>
      <c r="E40" s="6"/>
      <c r="F40" s="7"/>
      <c r="G40" s="6"/>
      <c r="H40" s="6"/>
      <c r="I40" s="7"/>
      <c r="J40" s="7"/>
      <c r="K40" s="6"/>
      <c r="L40" s="6"/>
      <c r="M40" s="7"/>
      <c r="N40" s="7"/>
      <c r="O40" s="7"/>
    </row>
    <row r="41" spans="1:15" ht="39">
      <c r="A41" s="26"/>
      <c r="B41" s="26"/>
      <c r="C41" s="11" t="s">
        <v>50</v>
      </c>
      <c r="D41" s="6"/>
      <c r="E41" s="6"/>
      <c r="F41" s="7"/>
      <c r="G41" s="6"/>
      <c r="H41" s="6"/>
      <c r="I41" s="7"/>
      <c r="J41" s="7"/>
      <c r="K41" s="6"/>
      <c r="L41" s="6"/>
      <c r="M41" s="7"/>
      <c r="N41" s="7"/>
      <c r="O41" s="7"/>
    </row>
    <row r="42" spans="1:15" ht="19.5">
      <c r="A42" s="26"/>
      <c r="B42" s="26"/>
      <c r="C42" s="11" t="s">
        <v>51</v>
      </c>
      <c r="D42" s="6"/>
      <c r="E42" s="6"/>
      <c r="F42" s="7"/>
      <c r="G42" s="6"/>
      <c r="H42" s="6"/>
      <c r="I42" s="7"/>
      <c r="J42" s="7"/>
      <c r="K42" s="6"/>
      <c r="L42" s="6"/>
      <c r="M42" s="7"/>
      <c r="N42" s="7"/>
      <c r="O42" s="7"/>
    </row>
    <row r="43" spans="1:15" ht="19.5">
      <c r="A43" s="26"/>
      <c r="B43" s="27"/>
      <c r="C43" s="8" t="s">
        <v>52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ht="19.5">
      <c r="A44" s="27"/>
      <c r="B44" s="28" t="s">
        <v>53</v>
      </c>
      <c r="C44" s="2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ht="19.5">
      <c r="A45" s="29" t="s">
        <v>54</v>
      </c>
      <c r="B45" s="17" t="s">
        <v>55</v>
      </c>
      <c r="C45" s="17"/>
      <c r="D45" s="6"/>
      <c r="E45" s="6"/>
      <c r="F45" s="7"/>
      <c r="G45" s="6"/>
      <c r="H45" s="6"/>
      <c r="I45" s="7"/>
      <c r="J45" s="7"/>
      <c r="K45" s="6"/>
      <c r="L45" s="6"/>
      <c r="M45" s="7"/>
      <c r="N45" s="7"/>
      <c r="O45" s="7"/>
    </row>
    <row r="46" spans="1:15" ht="19.5">
      <c r="A46" s="30"/>
      <c r="B46" s="17" t="s">
        <v>56</v>
      </c>
      <c r="C46" s="17"/>
      <c r="D46" s="6"/>
      <c r="E46" s="6"/>
      <c r="F46" s="7"/>
      <c r="G46" s="6"/>
      <c r="H46" s="6"/>
      <c r="I46" s="7"/>
      <c r="J46" s="7"/>
      <c r="K46" s="6"/>
      <c r="L46" s="6"/>
      <c r="M46" s="7"/>
      <c r="N46" s="7"/>
      <c r="O46" s="7"/>
    </row>
    <row r="47" spans="1:15" ht="19.5">
      <c r="A47" s="30"/>
      <c r="B47" s="17" t="s">
        <v>57</v>
      </c>
      <c r="C47" s="17"/>
      <c r="D47" s="6">
        <v>70</v>
      </c>
      <c r="E47" s="6">
        <v>0</v>
      </c>
      <c r="F47" s="7">
        <v>70</v>
      </c>
      <c r="G47" s="6"/>
      <c r="H47" s="6"/>
      <c r="I47" s="7"/>
      <c r="J47" s="7">
        <v>70</v>
      </c>
      <c r="K47" s="6"/>
      <c r="L47" s="6"/>
      <c r="M47" s="7"/>
      <c r="N47" s="7"/>
      <c r="O47" s="7"/>
    </row>
    <row r="48" spans="1:15" ht="19.5">
      <c r="A48" s="30"/>
      <c r="B48" s="17" t="s">
        <v>58</v>
      </c>
      <c r="C48" s="17"/>
      <c r="D48" s="6">
        <v>50</v>
      </c>
      <c r="E48" s="6"/>
      <c r="F48" s="7">
        <v>50</v>
      </c>
      <c r="G48" s="6"/>
      <c r="H48" s="6"/>
      <c r="I48" s="7"/>
      <c r="J48" s="7">
        <v>50</v>
      </c>
      <c r="K48" s="6"/>
      <c r="L48" s="6"/>
      <c r="M48" s="7"/>
      <c r="N48" s="7"/>
      <c r="O48" s="7"/>
    </row>
    <row r="49" spans="1:15" ht="19.5">
      <c r="A49" s="30"/>
      <c r="B49" s="17" t="s">
        <v>59</v>
      </c>
      <c r="C49" s="17"/>
      <c r="D49" s="6"/>
      <c r="E49" s="6"/>
      <c r="F49" s="7"/>
      <c r="G49" s="6"/>
      <c r="H49" s="6"/>
      <c r="I49" s="7"/>
      <c r="J49" s="7"/>
      <c r="K49" s="6"/>
      <c r="L49" s="6"/>
      <c r="M49" s="7"/>
      <c r="N49" s="7"/>
      <c r="O49" s="7"/>
    </row>
    <row r="50" spans="1:15" ht="19.5">
      <c r="A50" s="31"/>
      <c r="B50" s="18" t="s">
        <v>60</v>
      </c>
      <c r="C50" s="19"/>
      <c r="D50" s="8">
        <f>SUM(D45:D49)</f>
        <v>120</v>
      </c>
      <c r="E50" s="8">
        <f t="shared" ref="E50:O50" si="3">SUM(E45:E49)</f>
        <v>0</v>
      </c>
      <c r="F50" s="8">
        <f t="shared" si="3"/>
        <v>120</v>
      </c>
      <c r="G50" s="8">
        <f t="shared" si="3"/>
        <v>0</v>
      </c>
      <c r="H50" s="8">
        <f t="shared" si="3"/>
        <v>0</v>
      </c>
      <c r="I50" s="8">
        <f t="shared" si="3"/>
        <v>0</v>
      </c>
      <c r="J50" s="8">
        <f t="shared" si="3"/>
        <v>120</v>
      </c>
      <c r="K50" s="8">
        <f t="shared" si="3"/>
        <v>0</v>
      </c>
      <c r="L50" s="8">
        <f t="shared" si="3"/>
        <v>0</v>
      </c>
      <c r="M50" s="8">
        <f t="shared" si="3"/>
        <v>0</v>
      </c>
      <c r="N50" s="8">
        <f t="shared" si="3"/>
        <v>0</v>
      </c>
      <c r="O50" s="8">
        <f t="shared" si="3"/>
        <v>0</v>
      </c>
    </row>
    <row r="51" spans="1:15" ht="19.5">
      <c r="A51" s="20" t="s">
        <v>61</v>
      </c>
      <c r="B51" s="21"/>
      <c r="C51" s="22"/>
      <c r="D51" s="10">
        <f>D44+D33+D27+D24+D8+D50</f>
        <v>225</v>
      </c>
      <c r="E51" s="10">
        <f t="shared" ref="E51:O51" si="4">E44+E33+E27+E24+E8+E50</f>
        <v>0</v>
      </c>
      <c r="F51" s="10">
        <f t="shared" si="4"/>
        <v>225</v>
      </c>
      <c r="G51" s="10">
        <f t="shared" si="4"/>
        <v>401</v>
      </c>
      <c r="H51" s="10">
        <f t="shared" si="4"/>
        <v>0</v>
      </c>
      <c r="I51" s="10">
        <f t="shared" si="4"/>
        <v>401</v>
      </c>
      <c r="J51" s="10">
        <f t="shared" si="4"/>
        <v>586</v>
      </c>
      <c r="K51" s="10">
        <f t="shared" si="4"/>
        <v>760</v>
      </c>
      <c r="L51" s="10">
        <f t="shared" si="4"/>
        <v>0</v>
      </c>
      <c r="M51" s="10">
        <f t="shared" si="4"/>
        <v>760</v>
      </c>
      <c r="N51" s="10">
        <f t="shared" si="4"/>
        <v>10000</v>
      </c>
      <c r="O51" s="10">
        <f t="shared" si="4"/>
        <v>0</v>
      </c>
    </row>
  </sheetData>
  <mergeCells count="54">
    <mergeCell ref="B13:C13"/>
    <mergeCell ref="B14:C14"/>
    <mergeCell ref="B15:C15"/>
    <mergeCell ref="N2:O2"/>
    <mergeCell ref="A2:C3"/>
    <mergeCell ref="D2:F2"/>
    <mergeCell ref="G2:I2"/>
    <mergeCell ref="J2:J3"/>
    <mergeCell ref="K2:M2"/>
    <mergeCell ref="A5:A8"/>
    <mergeCell ref="B5:C5"/>
    <mergeCell ref="B6:C6"/>
    <mergeCell ref="B7:C7"/>
    <mergeCell ref="B8:C8"/>
    <mergeCell ref="B16:C16"/>
    <mergeCell ref="B17:C17"/>
    <mergeCell ref="A20:A24"/>
    <mergeCell ref="B20:C20"/>
    <mergeCell ref="B21:C21"/>
    <mergeCell ref="B22:C22"/>
    <mergeCell ref="B23:C23"/>
    <mergeCell ref="B24:C24"/>
    <mergeCell ref="A18:A19"/>
    <mergeCell ref="B18:C18"/>
    <mergeCell ref="B19:C19"/>
    <mergeCell ref="A9:A17"/>
    <mergeCell ref="B9:C9"/>
    <mergeCell ref="B10:C10"/>
    <mergeCell ref="B11:C11"/>
    <mergeCell ref="B12:C12"/>
    <mergeCell ref="B26:C26"/>
    <mergeCell ref="B27:C27"/>
    <mergeCell ref="A28:A33"/>
    <mergeCell ref="B28:C28"/>
    <mergeCell ref="B29:C29"/>
    <mergeCell ref="B30:C30"/>
    <mergeCell ref="B31:C31"/>
    <mergeCell ref="B32:C32"/>
    <mergeCell ref="B49:C49"/>
    <mergeCell ref="B50:C50"/>
    <mergeCell ref="A51:C51"/>
    <mergeCell ref="A1:H1"/>
    <mergeCell ref="B33:C33"/>
    <mergeCell ref="A34:A44"/>
    <mergeCell ref="B34:B39"/>
    <mergeCell ref="B40:B43"/>
    <mergeCell ref="B44:C44"/>
    <mergeCell ref="A45:A50"/>
    <mergeCell ref="B45:C45"/>
    <mergeCell ref="B46:C46"/>
    <mergeCell ref="B47:C47"/>
    <mergeCell ref="B48:C48"/>
    <mergeCell ref="A25:A27"/>
    <mergeCell ref="B25:C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rightToLeft="1" topLeftCell="B1" workbookViewId="0">
      <pane ySplit="3" topLeftCell="A37" activePane="bottomLeft" state="frozen"/>
      <selection pane="bottomLeft" activeCell="O50" sqref="O50"/>
    </sheetView>
  </sheetViews>
  <sheetFormatPr defaultRowHeight="15"/>
  <cols>
    <col min="3" max="3" width="15.85546875" customWidth="1"/>
  </cols>
  <sheetData>
    <row r="1" spans="1:15" ht="19.5">
      <c r="A1" s="42" t="s">
        <v>64</v>
      </c>
      <c r="B1" s="42"/>
      <c r="C1" s="42"/>
      <c r="D1" s="42"/>
      <c r="E1" s="42"/>
      <c r="F1" s="42"/>
      <c r="G1" s="42"/>
      <c r="H1" s="1"/>
      <c r="I1" s="1"/>
      <c r="J1" s="1"/>
      <c r="K1" s="1"/>
      <c r="L1" s="1"/>
      <c r="M1" s="1"/>
      <c r="N1" s="1"/>
      <c r="O1" s="1"/>
    </row>
    <row r="2" spans="1:15" ht="19.5">
      <c r="A2" s="36" t="s">
        <v>0</v>
      </c>
      <c r="B2" s="37"/>
      <c r="C2" s="38"/>
      <c r="D2" s="35" t="s">
        <v>68</v>
      </c>
      <c r="E2" s="35"/>
      <c r="F2" s="35"/>
      <c r="G2" s="35" t="s">
        <v>67</v>
      </c>
      <c r="H2" s="35"/>
      <c r="I2" s="35"/>
      <c r="J2" s="35" t="s">
        <v>1</v>
      </c>
      <c r="K2" s="35" t="s">
        <v>69</v>
      </c>
      <c r="L2" s="35"/>
      <c r="M2" s="35"/>
      <c r="N2" s="35" t="s">
        <v>66</v>
      </c>
      <c r="O2" s="35"/>
    </row>
    <row r="3" spans="1:15" ht="19.5">
      <c r="A3" s="39"/>
      <c r="B3" s="40"/>
      <c r="C3" s="41"/>
      <c r="D3" s="12" t="s">
        <v>2</v>
      </c>
      <c r="E3" s="12" t="s">
        <v>3</v>
      </c>
      <c r="F3" s="12" t="s">
        <v>4</v>
      </c>
      <c r="G3" s="12" t="s">
        <v>2</v>
      </c>
      <c r="H3" s="12" t="s">
        <v>3</v>
      </c>
      <c r="I3" s="12" t="s">
        <v>4</v>
      </c>
      <c r="J3" s="35"/>
      <c r="K3" s="12" t="s">
        <v>2</v>
      </c>
      <c r="L3" s="12" t="s">
        <v>3</v>
      </c>
      <c r="M3" s="12" t="s">
        <v>4</v>
      </c>
      <c r="N3" s="12" t="s">
        <v>2</v>
      </c>
      <c r="O3" s="12" t="s">
        <v>3</v>
      </c>
    </row>
    <row r="4" spans="1:15" ht="19.5">
      <c r="A4" s="3"/>
      <c r="B4" s="13"/>
      <c r="C4" s="1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9.5">
      <c r="A5" s="33" t="s">
        <v>5</v>
      </c>
      <c r="B5" s="17" t="s">
        <v>6</v>
      </c>
      <c r="C5" s="17"/>
      <c r="D5" s="6">
        <v>2</v>
      </c>
      <c r="E5" s="6"/>
      <c r="F5" s="7">
        <v>2</v>
      </c>
      <c r="G5" s="6"/>
      <c r="H5" s="6"/>
      <c r="I5" s="7">
        <v>2</v>
      </c>
      <c r="J5" s="7">
        <v>2</v>
      </c>
      <c r="K5" s="6"/>
      <c r="L5" s="6"/>
      <c r="M5" s="7"/>
      <c r="N5" s="7"/>
      <c r="O5" s="7"/>
    </row>
    <row r="6" spans="1:15" ht="19.5">
      <c r="A6" s="33"/>
      <c r="B6" s="17" t="s">
        <v>7</v>
      </c>
      <c r="C6" s="17"/>
      <c r="D6" s="6">
        <v>2</v>
      </c>
      <c r="E6" s="6"/>
      <c r="F6" s="7">
        <v>2</v>
      </c>
      <c r="G6" s="6"/>
      <c r="H6" s="6"/>
      <c r="I6" s="7">
        <v>2</v>
      </c>
      <c r="J6" s="7">
        <v>2</v>
      </c>
      <c r="K6" s="6"/>
      <c r="L6" s="6"/>
      <c r="M6" s="7"/>
      <c r="N6" s="7"/>
      <c r="O6" s="7"/>
    </row>
    <row r="7" spans="1:15" ht="19.5">
      <c r="A7" s="33"/>
      <c r="B7" s="17" t="s">
        <v>8</v>
      </c>
      <c r="C7" s="17"/>
      <c r="D7" s="6"/>
      <c r="E7" s="6"/>
      <c r="F7" s="7"/>
      <c r="G7" s="6"/>
      <c r="H7" s="6"/>
      <c r="I7" s="7"/>
      <c r="J7" s="7"/>
      <c r="K7" s="6"/>
      <c r="L7" s="6"/>
      <c r="M7" s="7"/>
      <c r="N7" s="7"/>
      <c r="O7" s="7"/>
    </row>
    <row r="8" spans="1:15" ht="19.5">
      <c r="A8" s="33"/>
      <c r="B8" s="20" t="s">
        <v>9</v>
      </c>
      <c r="C8" s="22"/>
      <c r="D8" s="10">
        <f>SUM(D5:D7)</f>
        <v>4</v>
      </c>
      <c r="E8" s="10">
        <f t="shared" ref="E8:O8" si="0">SUM(E5:E7)</f>
        <v>0</v>
      </c>
      <c r="F8" s="10">
        <f t="shared" si="0"/>
        <v>4</v>
      </c>
      <c r="G8" s="10">
        <f t="shared" si="0"/>
        <v>0</v>
      </c>
      <c r="H8" s="10">
        <f t="shared" si="0"/>
        <v>0</v>
      </c>
      <c r="I8" s="10">
        <f t="shared" si="0"/>
        <v>4</v>
      </c>
      <c r="J8" s="10">
        <f t="shared" si="0"/>
        <v>4</v>
      </c>
      <c r="K8" s="10">
        <f t="shared" si="0"/>
        <v>0</v>
      </c>
      <c r="L8" s="10">
        <f t="shared" si="0"/>
        <v>0</v>
      </c>
      <c r="M8" s="10">
        <f t="shared" si="0"/>
        <v>0</v>
      </c>
      <c r="N8" s="10">
        <f t="shared" si="0"/>
        <v>0</v>
      </c>
      <c r="O8" s="10">
        <f t="shared" si="0"/>
        <v>0</v>
      </c>
    </row>
    <row r="9" spans="1:15" ht="19.5">
      <c r="A9" s="29" t="s">
        <v>10</v>
      </c>
      <c r="B9" s="17" t="s">
        <v>11</v>
      </c>
      <c r="C9" s="17"/>
      <c r="D9" s="6">
        <v>5</v>
      </c>
      <c r="E9" s="6"/>
      <c r="F9" s="6">
        <v>5</v>
      </c>
      <c r="G9" s="6"/>
      <c r="H9" s="6"/>
      <c r="I9" s="7"/>
      <c r="J9" s="7">
        <v>5</v>
      </c>
      <c r="K9" s="6"/>
      <c r="L9" s="6"/>
      <c r="M9" s="7"/>
      <c r="N9" s="7"/>
      <c r="O9" s="7"/>
    </row>
    <row r="10" spans="1:15" ht="19.5">
      <c r="A10" s="30"/>
      <c r="B10" s="17" t="s">
        <v>12</v>
      </c>
      <c r="C10" s="17"/>
      <c r="D10" s="6">
        <v>10</v>
      </c>
      <c r="E10" s="6"/>
      <c r="F10" s="6">
        <v>10</v>
      </c>
      <c r="G10" s="6"/>
      <c r="H10" s="6"/>
      <c r="I10" s="7"/>
      <c r="J10" s="7">
        <v>10</v>
      </c>
      <c r="K10" s="6"/>
      <c r="L10" s="6"/>
      <c r="M10" s="7"/>
      <c r="N10" s="7"/>
      <c r="O10" s="7"/>
    </row>
    <row r="11" spans="1:15" ht="19.5">
      <c r="A11" s="30"/>
      <c r="B11" s="17" t="s">
        <v>13</v>
      </c>
      <c r="C11" s="17"/>
      <c r="D11" s="6"/>
      <c r="E11" s="6"/>
      <c r="F11" s="6"/>
      <c r="G11" s="6"/>
      <c r="H11" s="6"/>
      <c r="I11" s="7"/>
      <c r="J11" s="7"/>
      <c r="K11" s="6"/>
      <c r="L11" s="6"/>
      <c r="M11" s="7"/>
      <c r="N11" s="7"/>
      <c r="O11" s="7"/>
    </row>
    <row r="12" spans="1:15" ht="19.5">
      <c r="A12" s="30"/>
      <c r="B12" s="17" t="s">
        <v>14</v>
      </c>
      <c r="C12" s="17"/>
      <c r="D12" s="6"/>
      <c r="E12" s="6"/>
      <c r="F12" s="6"/>
      <c r="G12" s="6"/>
      <c r="H12" s="6"/>
      <c r="I12" s="7"/>
      <c r="J12" s="7"/>
      <c r="K12" s="6"/>
      <c r="L12" s="6"/>
      <c r="M12" s="7"/>
      <c r="N12" s="7"/>
      <c r="O12" s="7"/>
    </row>
    <row r="13" spans="1:15" ht="19.5">
      <c r="A13" s="30"/>
      <c r="B13" s="17" t="s">
        <v>15</v>
      </c>
      <c r="C13" s="17"/>
      <c r="D13" s="6"/>
      <c r="E13" s="6"/>
      <c r="F13" s="6"/>
      <c r="G13" s="6"/>
      <c r="H13" s="6"/>
      <c r="I13" s="7"/>
      <c r="J13" s="7"/>
      <c r="K13" s="6"/>
      <c r="L13" s="6"/>
      <c r="M13" s="7"/>
      <c r="N13" s="7"/>
      <c r="O13" s="7"/>
    </row>
    <row r="14" spans="1:15" ht="19.5">
      <c r="A14" s="30"/>
      <c r="B14" s="17" t="s">
        <v>16</v>
      </c>
      <c r="C14" s="17"/>
      <c r="D14" s="6"/>
      <c r="E14" s="6"/>
      <c r="F14" s="6"/>
      <c r="G14" s="6"/>
      <c r="H14" s="6"/>
      <c r="I14" s="7"/>
      <c r="J14" s="7"/>
      <c r="K14" s="6"/>
      <c r="L14" s="6"/>
      <c r="M14" s="7"/>
      <c r="N14" s="7"/>
      <c r="O14" s="7"/>
    </row>
    <row r="15" spans="1:15" ht="19.5">
      <c r="A15" s="30"/>
      <c r="B15" s="17" t="s">
        <v>17</v>
      </c>
      <c r="C15" s="17"/>
      <c r="D15" s="6"/>
      <c r="E15" s="6"/>
      <c r="F15" s="6"/>
      <c r="G15" s="6"/>
      <c r="H15" s="6"/>
      <c r="I15" s="7"/>
      <c r="J15" s="7"/>
      <c r="K15" s="6"/>
      <c r="L15" s="6"/>
      <c r="M15" s="7"/>
      <c r="N15" s="7"/>
      <c r="O15" s="7"/>
    </row>
    <row r="16" spans="1:15" ht="19.5">
      <c r="A16" s="30"/>
      <c r="B16" s="17" t="s">
        <v>18</v>
      </c>
      <c r="C16" s="17"/>
      <c r="D16" s="6"/>
      <c r="E16" s="6"/>
      <c r="F16" s="6"/>
      <c r="G16" s="6"/>
      <c r="H16" s="6"/>
      <c r="I16" s="7"/>
      <c r="J16" s="7"/>
      <c r="K16" s="6"/>
      <c r="L16" s="6"/>
      <c r="M16" s="7"/>
      <c r="N16" s="7"/>
      <c r="O16" s="7"/>
    </row>
    <row r="17" spans="1:15" ht="19.5">
      <c r="A17" s="31"/>
      <c r="B17" s="20" t="s">
        <v>19</v>
      </c>
      <c r="C17" s="22"/>
      <c r="D17" s="10">
        <f>SUM(D9:D16)</f>
        <v>15</v>
      </c>
      <c r="E17" s="10">
        <v>0</v>
      </c>
      <c r="F17" s="10">
        <f t="shared" ref="F17" si="1">SUM(F9:F16)</f>
        <v>15</v>
      </c>
      <c r="G17" s="10">
        <f t="shared" ref="G17" si="2">SUM(G9:G16)</f>
        <v>0</v>
      </c>
      <c r="H17" s="10">
        <f t="shared" ref="H17" si="3">SUM(H9:H16)</f>
        <v>0</v>
      </c>
      <c r="I17" s="10">
        <f t="shared" ref="I17" si="4">SUM(I9:I16)</f>
        <v>0</v>
      </c>
      <c r="J17" s="10">
        <v>15</v>
      </c>
      <c r="K17" s="10"/>
      <c r="L17" s="10"/>
      <c r="M17" s="10"/>
      <c r="N17" s="10"/>
      <c r="O17" s="10"/>
    </row>
    <row r="18" spans="1:15" ht="19.5">
      <c r="A18" s="34" t="s">
        <v>20</v>
      </c>
      <c r="B18" s="17" t="s">
        <v>21</v>
      </c>
      <c r="C18" s="17"/>
      <c r="D18" s="6">
        <v>10</v>
      </c>
      <c r="E18" s="6"/>
      <c r="F18" s="7">
        <v>10</v>
      </c>
      <c r="G18" s="6"/>
      <c r="H18" s="6"/>
      <c r="I18" s="7"/>
      <c r="J18" s="7">
        <v>10</v>
      </c>
      <c r="K18" s="6"/>
      <c r="L18" s="6"/>
      <c r="M18" s="7"/>
      <c r="N18" s="7"/>
      <c r="O18" s="7"/>
    </row>
    <row r="19" spans="1:15" ht="19.5">
      <c r="A19" s="34"/>
      <c r="B19" s="20" t="s">
        <v>22</v>
      </c>
      <c r="C19" s="22"/>
      <c r="D19" s="10">
        <f>SUM(D18)</f>
        <v>10</v>
      </c>
      <c r="E19" s="10">
        <f t="shared" ref="E19:H19" si="5">SUM(E18)</f>
        <v>0</v>
      </c>
      <c r="F19" s="10">
        <f t="shared" si="5"/>
        <v>10</v>
      </c>
      <c r="G19" s="10">
        <f t="shared" si="5"/>
        <v>0</v>
      </c>
      <c r="H19" s="10">
        <f t="shared" si="5"/>
        <v>0</v>
      </c>
      <c r="I19" s="10"/>
      <c r="J19" s="10">
        <v>10</v>
      </c>
      <c r="K19" s="10"/>
      <c r="L19" s="10"/>
      <c r="M19" s="10"/>
      <c r="N19" s="10"/>
      <c r="O19" s="10"/>
    </row>
    <row r="20" spans="1:15" ht="19.5">
      <c r="A20" s="33" t="s">
        <v>23</v>
      </c>
      <c r="B20" s="17" t="s">
        <v>24</v>
      </c>
      <c r="C20" s="17"/>
      <c r="D20" s="6"/>
      <c r="E20" s="6"/>
      <c r="F20" s="7"/>
      <c r="G20" s="6"/>
      <c r="H20" s="6"/>
      <c r="I20" s="7"/>
      <c r="J20" s="7"/>
      <c r="K20" s="6"/>
      <c r="L20" s="6"/>
      <c r="M20" s="7"/>
      <c r="N20" s="7"/>
      <c r="O20" s="7"/>
    </row>
    <row r="21" spans="1:15" ht="19.5">
      <c r="A21" s="33"/>
      <c r="B21" s="44" t="s">
        <v>25</v>
      </c>
      <c r="C21" s="44"/>
      <c r="D21" s="6">
        <v>25</v>
      </c>
      <c r="E21" s="6">
        <v>0</v>
      </c>
      <c r="F21" s="7">
        <v>25</v>
      </c>
      <c r="G21" s="6">
        <v>20</v>
      </c>
      <c r="H21" s="6"/>
      <c r="I21" s="7">
        <v>20</v>
      </c>
      <c r="J21" s="7">
        <v>45</v>
      </c>
      <c r="K21" s="6">
        <v>20</v>
      </c>
      <c r="L21" s="6"/>
      <c r="M21" s="7">
        <v>20</v>
      </c>
      <c r="N21" s="7">
        <v>1000</v>
      </c>
      <c r="O21" s="7"/>
    </row>
    <row r="22" spans="1:15" ht="19.5">
      <c r="A22" s="33"/>
      <c r="B22" s="44" t="s">
        <v>26</v>
      </c>
      <c r="C22" s="44"/>
      <c r="D22" s="6">
        <v>35</v>
      </c>
      <c r="E22" s="6"/>
      <c r="F22" s="7">
        <v>35</v>
      </c>
      <c r="G22" s="6">
        <v>50</v>
      </c>
      <c r="H22" s="6"/>
      <c r="I22" s="7">
        <v>50</v>
      </c>
      <c r="J22" s="7">
        <v>85</v>
      </c>
      <c r="K22" s="6">
        <v>100</v>
      </c>
      <c r="L22" s="6"/>
      <c r="M22" s="7">
        <v>100</v>
      </c>
      <c r="N22" s="7">
        <v>2000</v>
      </c>
      <c r="O22" s="7"/>
    </row>
    <row r="23" spans="1:15" ht="19.5">
      <c r="A23" s="33"/>
      <c r="B23" s="17" t="s">
        <v>27</v>
      </c>
      <c r="C23" s="17"/>
      <c r="D23" s="6"/>
      <c r="E23" s="6"/>
      <c r="F23" s="7"/>
      <c r="G23" s="6"/>
      <c r="H23" s="6"/>
      <c r="I23" s="7"/>
      <c r="J23" s="7"/>
      <c r="K23" s="6"/>
      <c r="L23" s="6"/>
      <c r="M23" s="7"/>
      <c r="N23" s="7"/>
      <c r="O23" s="7"/>
    </row>
    <row r="24" spans="1:15" ht="19.5">
      <c r="A24" s="33"/>
      <c r="B24" s="20" t="s">
        <v>28</v>
      </c>
      <c r="C24" s="22"/>
      <c r="D24" s="10">
        <f>SUM(D21:D23)</f>
        <v>60</v>
      </c>
      <c r="E24" s="10">
        <f t="shared" ref="E24:O24" si="6">SUM(E21:E23)</f>
        <v>0</v>
      </c>
      <c r="F24" s="10">
        <f t="shared" si="6"/>
        <v>60</v>
      </c>
      <c r="G24" s="10">
        <f t="shared" si="6"/>
        <v>70</v>
      </c>
      <c r="H24" s="10">
        <f t="shared" si="6"/>
        <v>0</v>
      </c>
      <c r="I24" s="10">
        <f t="shared" si="6"/>
        <v>70</v>
      </c>
      <c r="J24" s="10">
        <f t="shared" si="6"/>
        <v>130</v>
      </c>
      <c r="K24" s="10">
        <f t="shared" si="6"/>
        <v>120</v>
      </c>
      <c r="L24" s="10">
        <f t="shared" si="6"/>
        <v>0</v>
      </c>
      <c r="M24" s="10">
        <f t="shared" si="6"/>
        <v>120</v>
      </c>
      <c r="N24" s="10">
        <f t="shared" si="6"/>
        <v>3000</v>
      </c>
      <c r="O24" s="10">
        <f t="shared" si="6"/>
        <v>0</v>
      </c>
    </row>
    <row r="25" spans="1:15" ht="19.5">
      <c r="A25" s="32" t="s">
        <v>29</v>
      </c>
      <c r="B25" s="17" t="s">
        <v>30</v>
      </c>
      <c r="C25" s="17"/>
      <c r="D25" s="6"/>
      <c r="E25" s="6"/>
      <c r="F25" s="7"/>
      <c r="G25" s="6"/>
      <c r="H25" s="6"/>
      <c r="I25" s="7"/>
      <c r="J25" s="7"/>
      <c r="K25" s="6"/>
      <c r="L25" s="6"/>
      <c r="M25" s="7"/>
      <c r="N25" s="7"/>
      <c r="O25" s="7"/>
    </row>
    <row r="26" spans="1:15" ht="19.5">
      <c r="A26" s="32"/>
      <c r="B26" s="17" t="s">
        <v>31</v>
      </c>
      <c r="C26" s="17"/>
      <c r="D26" s="6"/>
      <c r="E26" s="6"/>
      <c r="F26" s="7"/>
      <c r="G26" s="6"/>
      <c r="H26" s="6"/>
      <c r="I26" s="7"/>
      <c r="J26" s="7"/>
      <c r="K26" s="6"/>
      <c r="L26" s="6"/>
      <c r="M26" s="7"/>
      <c r="N26" s="7"/>
      <c r="O26" s="7"/>
    </row>
    <row r="27" spans="1:15" ht="19.5">
      <c r="A27" s="32"/>
      <c r="B27" s="20" t="s">
        <v>32</v>
      </c>
      <c r="C27" s="2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9.5">
      <c r="A28" s="33" t="s">
        <v>33</v>
      </c>
      <c r="B28" s="17" t="s">
        <v>34</v>
      </c>
      <c r="C28" s="17"/>
      <c r="D28" s="6"/>
      <c r="E28" s="6"/>
      <c r="F28" s="7"/>
      <c r="G28" s="6"/>
      <c r="H28" s="6"/>
      <c r="I28" s="7"/>
      <c r="J28" s="7"/>
      <c r="K28" s="6"/>
      <c r="L28" s="6"/>
      <c r="M28" s="7"/>
      <c r="N28" s="7"/>
      <c r="O28" s="7"/>
    </row>
    <row r="29" spans="1:15" ht="19.5">
      <c r="A29" s="33"/>
      <c r="B29" s="17" t="s">
        <v>35</v>
      </c>
      <c r="C29" s="17"/>
      <c r="D29" s="6"/>
      <c r="E29" s="6"/>
      <c r="F29" s="7"/>
      <c r="G29" s="6"/>
      <c r="H29" s="6"/>
      <c r="I29" s="7"/>
      <c r="J29" s="7"/>
      <c r="K29" s="6"/>
      <c r="L29" s="6"/>
      <c r="M29" s="7"/>
      <c r="N29" s="7"/>
      <c r="O29" s="7"/>
    </row>
    <row r="30" spans="1:15" ht="19.5">
      <c r="A30" s="33"/>
      <c r="B30" s="17" t="s">
        <v>36</v>
      </c>
      <c r="C30" s="17"/>
      <c r="D30" s="6"/>
      <c r="E30" s="6"/>
      <c r="F30" s="7"/>
      <c r="G30" s="6"/>
      <c r="H30" s="6"/>
      <c r="I30" s="7"/>
      <c r="J30" s="7"/>
      <c r="K30" s="6"/>
      <c r="L30" s="6"/>
      <c r="M30" s="7"/>
      <c r="N30" s="7"/>
      <c r="O30" s="7"/>
    </row>
    <row r="31" spans="1:15" ht="19.5">
      <c r="A31" s="33"/>
      <c r="B31" s="17" t="s">
        <v>37</v>
      </c>
      <c r="C31" s="17"/>
      <c r="D31" s="6"/>
      <c r="E31" s="6"/>
      <c r="F31" s="7"/>
      <c r="G31" s="6"/>
      <c r="H31" s="6"/>
      <c r="I31" s="7"/>
      <c r="J31" s="7"/>
      <c r="K31" s="6"/>
      <c r="L31" s="6"/>
      <c r="M31" s="7"/>
      <c r="N31" s="7"/>
      <c r="O31" s="7"/>
    </row>
    <row r="32" spans="1:15" ht="19.5">
      <c r="A32" s="33"/>
      <c r="B32" s="17" t="s">
        <v>38</v>
      </c>
      <c r="C32" s="17"/>
      <c r="D32" s="6"/>
      <c r="E32" s="6"/>
      <c r="F32" s="7"/>
      <c r="G32" s="6"/>
      <c r="H32" s="6"/>
      <c r="I32" s="7"/>
      <c r="J32" s="7"/>
      <c r="K32" s="6"/>
      <c r="L32" s="6"/>
      <c r="M32" s="7"/>
      <c r="N32" s="7"/>
      <c r="O32" s="7"/>
    </row>
    <row r="33" spans="1:15" ht="19.5">
      <c r="A33" s="33"/>
      <c r="B33" s="20" t="s">
        <v>39</v>
      </c>
      <c r="C33" s="2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9.5">
      <c r="A34" s="25" t="s">
        <v>40</v>
      </c>
      <c r="B34" s="25" t="s">
        <v>41</v>
      </c>
      <c r="C34" s="11" t="s">
        <v>42</v>
      </c>
      <c r="D34" s="6"/>
      <c r="E34" s="6"/>
      <c r="F34" s="7"/>
      <c r="G34" s="6"/>
      <c r="H34" s="6"/>
      <c r="I34" s="7"/>
      <c r="J34" s="7"/>
      <c r="K34" s="6"/>
      <c r="L34" s="6"/>
      <c r="M34" s="7"/>
      <c r="N34" s="7"/>
      <c r="O34" s="7"/>
    </row>
    <row r="35" spans="1:15" ht="19.5">
      <c r="A35" s="26"/>
      <c r="B35" s="26"/>
      <c r="C35" s="11" t="s">
        <v>43</v>
      </c>
      <c r="D35" s="6"/>
      <c r="E35" s="6"/>
      <c r="F35" s="7"/>
      <c r="G35" s="6"/>
      <c r="H35" s="6"/>
      <c r="I35" s="7"/>
      <c r="J35" s="7"/>
      <c r="K35" s="6"/>
      <c r="L35" s="6"/>
      <c r="M35" s="7"/>
      <c r="N35" s="7"/>
      <c r="O35" s="7"/>
    </row>
    <row r="36" spans="1:15" ht="19.5">
      <c r="A36" s="26"/>
      <c r="B36" s="26"/>
      <c r="C36" s="11" t="s">
        <v>44</v>
      </c>
      <c r="D36" s="6"/>
      <c r="E36" s="6"/>
      <c r="F36" s="7"/>
      <c r="G36" s="6"/>
      <c r="H36" s="6"/>
      <c r="I36" s="7"/>
      <c r="J36" s="7"/>
      <c r="K36" s="6"/>
      <c r="L36" s="6"/>
      <c r="M36" s="7"/>
      <c r="N36" s="7"/>
      <c r="O36" s="7"/>
    </row>
    <row r="37" spans="1:15" ht="19.5">
      <c r="A37" s="26"/>
      <c r="B37" s="26"/>
      <c r="C37" s="11" t="s">
        <v>45</v>
      </c>
      <c r="D37" s="6"/>
      <c r="E37" s="6"/>
      <c r="F37" s="7"/>
      <c r="G37" s="6"/>
      <c r="H37" s="6"/>
      <c r="I37" s="7"/>
      <c r="J37" s="7"/>
      <c r="K37" s="6"/>
      <c r="L37" s="6"/>
      <c r="M37" s="7"/>
      <c r="N37" s="7"/>
      <c r="O37" s="7"/>
    </row>
    <row r="38" spans="1:15" ht="19.5">
      <c r="A38" s="26"/>
      <c r="B38" s="26"/>
      <c r="C38" s="11" t="s">
        <v>46</v>
      </c>
      <c r="D38" s="6"/>
      <c r="E38" s="6"/>
      <c r="F38" s="7"/>
      <c r="G38" s="6"/>
      <c r="H38" s="6"/>
      <c r="I38" s="7"/>
      <c r="J38" s="7"/>
      <c r="K38" s="6"/>
      <c r="L38" s="6"/>
      <c r="M38" s="7"/>
      <c r="N38" s="7"/>
      <c r="O38" s="7"/>
    </row>
    <row r="39" spans="1:15" ht="19.5">
      <c r="A39" s="26"/>
      <c r="B39" s="27"/>
      <c r="C39" s="10" t="s">
        <v>47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9.5">
      <c r="A40" s="26"/>
      <c r="B40" s="25" t="s">
        <v>48</v>
      </c>
      <c r="C40" s="11" t="s">
        <v>49</v>
      </c>
      <c r="D40" s="6"/>
      <c r="E40" s="6"/>
      <c r="F40" s="7"/>
      <c r="G40" s="6"/>
      <c r="H40" s="6"/>
      <c r="I40" s="7"/>
      <c r="J40" s="7"/>
      <c r="K40" s="6"/>
      <c r="L40" s="6"/>
      <c r="M40" s="7"/>
      <c r="N40" s="7"/>
      <c r="O40" s="7"/>
    </row>
    <row r="41" spans="1:15" ht="19.5">
      <c r="A41" s="26"/>
      <c r="B41" s="26"/>
      <c r="C41" s="11" t="s">
        <v>50</v>
      </c>
      <c r="D41" s="6"/>
      <c r="E41" s="6"/>
      <c r="F41" s="7"/>
      <c r="G41" s="6"/>
      <c r="H41" s="6"/>
      <c r="I41" s="7"/>
      <c r="J41" s="7"/>
      <c r="K41" s="6"/>
      <c r="L41" s="6"/>
      <c r="M41" s="7"/>
      <c r="N41" s="7"/>
      <c r="O41" s="7"/>
    </row>
    <row r="42" spans="1:15" ht="19.5">
      <c r="A42" s="26"/>
      <c r="B42" s="26"/>
      <c r="C42" s="11" t="s">
        <v>51</v>
      </c>
      <c r="D42" s="6"/>
      <c r="E42" s="6"/>
      <c r="F42" s="7"/>
      <c r="G42" s="6"/>
      <c r="H42" s="6"/>
      <c r="I42" s="7"/>
      <c r="J42" s="7"/>
      <c r="K42" s="6"/>
      <c r="L42" s="6"/>
      <c r="M42" s="7"/>
      <c r="N42" s="7"/>
      <c r="O42" s="7"/>
    </row>
    <row r="43" spans="1:15" ht="19.5">
      <c r="A43" s="26"/>
      <c r="B43" s="27"/>
      <c r="C43" s="10" t="s">
        <v>52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9.5">
      <c r="A44" s="27"/>
      <c r="B44" s="43" t="s">
        <v>53</v>
      </c>
      <c r="C44" s="43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9.5">
      <c r="A45" s="29" t="s">
        <v>54</v>
      </c>
      <c r="B45" s="17" t="s">
        <v>55</v>
      </c>
      <c r="C45" s="17"/>
      <c r="D45" s="6"/>
      <c r="E45" s="6"/>
      <c r="F45" s="7"/>
      <c r="G45" s="6"/>
      <c r="H45" s="6"/>
      <c r="I45" s="7"/>
      <c r="J45" s="7"/>
      <c r="K45" s="6"/>
      <c r="L45" s="6"/>
      <c r="M45" s="7"/>
      <c r="N45" s="7"/>
      <c r="O45" s="7"/>
    </row>
    <row r="46" spans="1:15" ht="19.5">
      <c r="A46" s="30"/>
      <c r="B46" s="17" t="s">
        <v>56</v>
      </c>
      <c r="C46" s="17"/>
      <c r="D46" s="6"/>
      <c r="E46" s="6"/>
      <c r="F46" s="7"/>
      <c r="G46" s="6"/>
      <c r="H46" s="6"/>
      <c r="I46" s="7"/>
      <c r="J46" s="7"/>
      <c r="K46" s="6"/>
      <c r="L46" s="6"/>
      <c r="M46" s="7"/>
      <c r="N46" s="7"/>
      <c r="O46" s="7"/>
    </row>
    <row r="47" spans="1:15" ht="19.5">
      <c r="A47" s="30"/>
      <c r="B47" s="44" t="s">
        <v>57</v>
      </c>
      <c r="C47" s="44"/>
      <c r="D47" s="6">
        <v>100</v>
      </c>
      <c r="E47" s="6"/>
      <c r="F47" s="7">
        <v>100</v>
      </c>
      <c r="G47" s="6">
        <v>20</v>
      </c>
      <c r="H47" s="6"/>
      <c r="I47" s="7">
        <v>20</v>
      </c>
      <c r="J47" s="7">
        <v>120</v>
      </c>
      <c r="K47" s="6">
        <v>50</v>
      </c>
      <c r="L47" s="6"/>
      <c r="M47" s="7">
        <v>50</v>
      </c>
      <c r="N47" s="7">
        <v>2500</v>
      </c>
      <c r="O47" s="7"/>
    </row>
    <row r="48" spans="1:15" ht="19.5">
      <c r="A48" s="30"/>
      <c r="B48" s="44" t="s">
        <v>58</v>
      </c>
      <c r="C48" s="44"/>
      <c r="D48" s="6">
        <v>20</v>
      </c>
      <c r="E48" s="6"/>
      <c r="F48" s="7">
        <v>20</v>
      </c>
      <c r="G48" s="6"/>
      <c r="H48" s="6">
        <v>20</v>
      </c>
      <c r="I48" s="7">
        <v>20</v>
      </c>
      <c r="J48" s="7">
        <v>40</v>
      </c>
      <c r="K48" s="6"/>
      <c r="L48" s="6">
        <v>240</v>
      </c>
      <c r="M48" s="7">
        <v>240</v>
      </c>
      <c r="N48" s="7"/>
      <c r="O48" s="7">
        <v>1200</v>
      </c>
    </row>
    <row r="49" spans="1:15" ht="19.5">
      <c r="A49" s="30"/>
      <c r="B49" s="17" t="s">
        <v>59</v>
      </c>
      <c r="C49" s="17"/>
      <c r="D49" s="6"/>
      <c r="E49" s="6"/>
      <c r="F49" s="7"/>
      <c r="G49" s="6"/>
      <c r="H49" s="6"/>
      <c r="I49" s="7"/>
      <c r="J49" s="7"/>
      <c r="K49" s="6"/>
      <c r="L49" s="6"/>
      <c r="M49" s="7"/>
      <c r="N49" s="7"/>
      <c r="O49" s="7"/>
    </row>
    <row r="50" spans="1:15" ht="19.5">
      <c r="A50" s="31"/>
      <c r="B50" s="20" t="s">
        <v>60</v>
      </c>
      <c r="C50" s="22"/>
      <c r="D50" s="10">
        <f>SUM(D45:D49)</f>
        <v>120</v>
      </c>
      <c r="E50" s="10">
        <f t="shared" ref="E50:O50" si="7">SUM(E45:E49)</f>
        <v>0</v>
      </c>
      <c r="F50" s="10">
        <f t="shared" si="7"/>
        <v>120</v>
      </c>
      <c r="G50" s="10">
        <f t="shared" si="7"/>
        <v>20</v>
      </c>
      <c r="H50" s="10">
        <f t="shared" si="7"/>
        <v>20</v>
      </c>
      <c r="I50" s="10">
        <f t="shared" si="7"/>
        <v>40</v>
      </c>
      <c r="J50" s="10">
        <f t="shared" si="7"/>
        <v>160</v>
      </c>
      <c r="K50" s="10">
        <f t="shared" si="7"/>
        <v>50</v>
      </c>
      <c r="L50" s="10">
        <f t="shared" si="7"/>
        <v>240</v>
      </c>
      <c r="M50" s="10">
        <f t="shared" si="7"/>
        <v>290</v>
      </c>
      <c r="N50" s="10">
        <f t="shared" si="7"/>
        <v>2500</v>
      </c>
      <c r="O50" s="10">
        <f t="shared" si="7"/>
        <v>1200</v>
      </c>
    </row>
    <row r="51" spans="1:15" ht="19.5">
      <c r="A51" s="20" t="s">
        <v>61</v>
      </c>
      <c r="B51" s="21"/>
      <c r="C51" s="22"/>
      <c r="D51" s="10">
        <f>D50+D24+D19+D17+D8</f>
        <v>209</v>
      </c>
      <c r="E51" s="10">
        <f t="shared" ref="E51:O51" si="8">E50+E24+E19+E17+E8</f>
        <v>0</v>
      </c>
      <c r="F51" s="10">
        <f t="shared" si="8"/>
        <v>209</v>
      </c>
      <c r="G51" s="10">
        <f t="shared" si="8"/>
        <v>90</v>
      </c>
      <c r="H51" s="10">
        <f t="shared" si="8"/>
        <v>20</v>
      </c>
      <c r="I51" s="10">
        <f t="shared" si="8"/>
        <v>114</v>
      </c>
      <c r="J51" s="10">
        <f t="shared" si="8"/>
        <v>319</v>
      </c>
      <c r="K51" s="10">
        <f t="shared" si="8"/>
        <v>170</v>
      </c>
      <c r="L51" s="10">
        <f t="shared" si="8"/>
        <v>240</v>
      </c>
      <c r="M51" s="10">
        <f t="shared" si="8"/>
        <v>410</v>
      </c>
      <c r="N51" s="10">
        <f t="shared" si="8"/>
        <v>5500</v>
      </c>
      <c r="O51" s="10">
        <f t="shared" si="8"/>
        <v>1200</v>
      </c>
    </row>
  </sheetData>
  <mergeCells count="54">
    <mergeCell ref="B13:C13"/>
    <mergeCell ref="B14:C14"/>
    <mergeCell ref="B15:C15"/>
    <mergeCell ref="N2:O2"/>
    <mergeCell ref="A2:C3"/>
    <mergeCell ref="D2:F2"/>
    <mergeCell ref="G2:I2"/>
    <mergeCell ref="J2:J3"/>
    <mergeCell ref="K2:M2"/>
    <mergeCell ref="A5:A8"/>
    <mergeCell ref="B5:C5"/>
    <mergeCell ref="B6:C6"/>
    <mergeCell ref="B7:C7"/>
    <mergeCell ref="B8:C8"/>
    <mergeCell ref="B16:C16"/>
    <mergeCell ref="B17:C17"/>
    <mergeCell ref="A20:A24"/>
    <mergeCell ref="B20:C20"/>
    <mergeCell ref="B21:C21"/>
    <mergeCell ref="B22:C22"/>
    <mergeCell ref="B23:C23"/>
    <mergeCell ref="B24:C24"/>
    <mergeCell ref="A18:A19"/>
    <mergeCell ref="B18:C18"/>
    <mergeCell ref="B19:C19"/>
    <mergeCell ref="A9:A17"/>
    <mergeCell ref="B9:C9"/>
    <mergeCell ref="B10:C10"/>
    <mergeCell ref="B11:C11"/>
    <mergeCell ref="B12:C12"/>
    <mergeCell ref="B26:C26"/>
    <mergeCell ref="B27:C27"/>
    <mergeCell ref="A28:A33"/>
    <mergeCell ref="B28:C28"/>
    <mergeCell ref="B29:C29"/>
    <mergeCell ref="B30:C30"/>
    <mergeCell ref="B31:C31"/>
    <mergeCell ref="B32:C32"/>
    <mergeCell ref="B49:C49"/>
    <mergeCell ref="B50:C50"/>
    <mergeCell ref="A51:C51"/>
    <mergeCell ref="A1:G1"/>
    <mergeCell ref="B33:C33"/>
    <mergeCell ref="A34:A44"/>
    <mergeCell ref="B34:B39"/>
    <mergeCell ref="B40:B43"/>
    <mergeCell ref="B44:C44"/>
    <mergeCell ref="A45:A50"/>
    <mergeCell ref="B45:C45"/>
    <mergeCell ref="B46:C46"/>
    <mergeCell ref="B47:C47"/>
    <mergeCell ref="B48:C48"/>
    <mergeCell ref="A25:A27"/>
    <mergeCell ref="B25:C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rightToLeft="1" workbookViewId="0">
      <pane xSplit="3" ySplit="4" topLeftCell="D41" activePane="bottomRight" state="frozen"/>
      <selection pane="topRight" activeCell="D1" sqref="D1"/>
      <selection pane="bottomLeft" activeCell="A5" sqref="A5"/>
      <selection pane="bottomRight" activeCell="J51" sqref="J51"/>
    </sheetView>
  </sheetViews>
  <sheetFormatPr defaultRowHeight="15"/>
  <sheetData>
    <row r="1" spans="1:15" ht="19.5">
      <c r="A1" s="42" t="s">
        <v>63</v>
      </c>
      <c r="B1" s="42"/>
      <c r="C1" s="42"/>
      <c r="D1" s="42"/>
      <c r="E1" s="42"/>
      <c r="F1" s="42"/>
      <c r="G1" s="42"/>
      <c r="H1" s="42"/>
      <c r="I1" s="42"/>
      <c r="J1" s="1"/>
      <c r="K1" s="1"/>
      <c r="L1" s="1"/>
      <c r="M1" s="1"/>
      <c r="N1" s="1"/>
      <c r="O1" s="1"/>
    </row>
    <row r="2" spans="1:15" ht="19.5">
      <c r="A2" s="36" t="s">
        <v>0</v>
      </c>
      <c r="B2" s="37"/>
      <c r="C2" s="38"/>
      <c r="D2" s="35" t="s">
        <v>68</v>
      </c>
      <c r="E2" s="35"/>
      <c r="F2" s="35"/>
      <c r="G2" s="35" t="s">
        <v>67</v>
      </c>
      <c r="H2" s="35"/>
      <c r="I2" s="35"/>
      <c r="J2" s="35" t="s">
        <v>1</v>
      </c>
      <c r="K2" s="35" t="s">
        <v>69</v>
      </c>
      <c r="L2" s="35"/>
      <c r="M2" s="35"/>
      <c r="N2" s="35" t="s">
        <v>66</v>
      </c>
      <c r="O2" s="35"/>
    </row>
    <row r="3" spans="1:15" ht="19.5">
      <c r="A3" s="39"/>
      <c r="B3" s="40"/>
      <c r="C3" s="41"/>
      <c r="D3" s="12" t="s">
        <v>2</v>
      </c>
      <c r="E3" s="12" t="s">
        <v>3</v>
      </c>
      <c r="F3" s="12" t="s">
        <v>4</v>
      </c>
      <c r="G3" s="12" t="s">
        <v>2</v>
      </c>
      <c r="H3" s="12" t="s">
        <v>3</v>
      </c>
      <c r="I3" s="12" t="s">
        <v>4</v>
      </c>
      <c r="J3" s="35"/>
      <c r="K3" s="12" t="s">
        <v>2</v>
      </c>
      <c r="L3" s="12" t="s">
        <v>3</v>
      </c>
      <c r="M3" s="12" t="s">
        <v>4</v>
      </c>
      <c r="N3" s="12" t="s">
        <v>2</v>
      </c>
      <c r="O3" s="12" t="s">
        <v>3</v>
      </c>
    </row>
    <row r="4" spans="1:15" ht="19.5">
      <c r="A4" s="3"/>
      <c r="B4" s="13"/>
      <c r="C4" s="1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9.5">
      <c r="A5" s="33" t="s">
        <v>5</v>
      </c>
      <c r="B5" s="17" t="s">
        <v>6</v>
      </c>
      <c r="C5" s="17"/>
      <c r="D5" s="6">
        <v>5</v>
      </c>
      <c r="E5" s="6"/>
      <c r="F5" s="7">
        <v>5</v>
      </c>
      <c r="G5" s="6"/>
      <c r="H5" s="6"/>
      <c r="I5" s="7"/>
      <c r="J5" s="7">
        <v>5</v>
      </c>
      <c r="K5" s="6"/>
      <c r="L5" s="6"/>
      <c r="M5" s="7"/>
      <c r="N5" s="7"/>
      <c r="O5" s="7"/>
    </row>
    <row r="6" spans="1:15" ht="19.5">
      <c r="A6" s="33"/>
      <c r="B6" s="17" t="s">
        <v>7</v>
      </c>
      <c r="C6" s="17"/>
      <c r="D6" s="6">
        <v>4</v>
      </c>
      <c r="E6" s="6"/>
      <c r="F6" s="7">
        <v>4</v>
      </c>
      <c r="G6" s="6"/>
      <c r="H6" s="6"/>
      <c r="I6" s="7"/>
      <c r="J6" s="7">
        <v>4</v>
      </c>
      <c r="K6" s="6"/>
      <c r="L6" s="6"/>
      <c r="M6" s="7"/>
      <c r="N6" s="7"/>
      <c r="O6" s="7"/>
    </row>
    <row r="7" spans="1:15" ht="19.5">
      <c r="A7" s="33"/>
      <c r="B7" s="17" t="s">
        <v>8</v>
      </c>
      <c r="C7" s="17"/>
      <c r="D7" s="6">
        <v>1</v>
      </c>
      <c r="E7" s="6"/>
      <c r="F7" s="7">
        <v>1</v>
      </c>
      <c r="G7" s="6"/>
      <c r="H7" s="6"/>
      <c r="I7" s="7"/>
      <c r="J7" s="7">
        <v>1</v>
      </c>
      <c r="K7" s="6"/>
      <c r="L7" s="6"/>
      <c r="M7" s="7"/>
      <c r="N7" s="7"/>
      <c r="O7" s="7"/>
    </row>
    <row r="8" spans="1:15" ht="19.5">
      <c r="A8" s="33"/>
      <c r="B8" s="18" t="s">
        <v>9</v>
      </c>
      <c r="C8" s="19"/>
      <c r="D8" s="8">
        <f>SUM(D5:D7)</f>
        <v>10</v>
      </c>
      <c r="E8" s="8">
        <f t="shared" ref="E8:O8" si="0">SUM(E5:E7)</f>
        <v>0</v>
      </c>
      <c r="F8" s="8">
        <f t="shared" si="0"/>
        <v>10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10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</row>
    <row r="9" spans="1:15" ht="19.5">
      <c r="A9" s="29" t="s">
        <v>10</v>
      </c>
      <c r="B9" s="17" t="s">
        <v>11</v>
      </c>
      <c r="C9" s="17"/>
      <c r="D9" s="6">
        <v>10</v>
      </c>
      <c r="E9" s="6"/>
      <c r="F9" s="7">
        <v>10</v>
      </c>
      <c r="G9" s="6">
        <v>4</v>
      </c>
      <c r="H9" s="6"/>
      <c r="I9" s="7">
        <v>4</v>
      </c>
      <c r="J9" s="7">
        <v>10</v>
      </c>
      <c r="K9" s="6">
        <v>20</v>
      </c>
      <c r="L9" s="6">
        <v>0</v>
      </c>
      <c r="M9" s="7">
        <v>20</v>
      </c>
      <c r="N9" s="7">
        <v>5000</v>
      </c>
      <c r="O9" s="7"/>
    </row>
    <row r="10" spans="1:15" ht="19.5">
      <c r="A10" s="30"/>
      <c r="B10" s="17" t="s">
        <v>12</v>
      </c>
      <c r="C10" s="17"/>
      <c r="D10" s="6">
        <v>10</v>
      </c>
      <c r="E10" s="6"/>
      <c r="F10" s="7">
        <v>10</v>
      </c>
      <c r="G10" s="6"/>
      <c r="H10" s="6"/>
      <c r="I10" s="7"/>
      <c r="J10" s="7">
        <v>10</v>
      </c>
      <c r="K10" s="6"/>
      <c r="L10" s="6"/>
      <c r="M10" s="7"/>
      <c r="N10" s="7"/>
      <c r="O10" s="7"/>
    </row>
    <row r="11" spans="1:15" ht="19.5">
      <c r="A11" s="30"/>
      <c r="B11" s="17" t="s">
        <v>13</v>
      </c>
      <c r="C11" s="17"/>
      <c r="D11" s="6"/>
      <c r="E11" s="6"/>
      <c r="F11" s="7"/>
      <c r="G11" s="6"/>
      <c r="H11" s="6"/>
      <c r="I11" s="7"/>
      <c r="J11" s="7"/>
      <c r="K11" s="6"/>
      <c r="L11" s="6"/>
      <c r="M11" s="7"/>
      <c r="N11" s="7"/>
      <c r="O11" s="7"/>
    </row>
    <row r="12" spans="1:15" ht="19.5">
      <c r="A12" s="30"/>
      <c r="B12" s="17" t="s">
        <v>14</v>
      </c>
      <c r="C12" s="17"/>
      <c r="D12" s="6">
        <v>3</v>
      </c>
      <c r="E12" s="6"/>
      <c r="F12" s="7">
        <v>3</v>
      </c>
      <c r="G12" s="6"/>
      <c r="H12" s="6"/>
      <c r="I12" s="7"/>
      <c r="J12" s="7">
        <v>3</v>
      </c>
      <c r="K12" s="6"/>
      <c r="L12" s="6"/>
      <c r="M12" s="7"/>
      <c r="N12" s="7"/>
      <c r="O12" s="7"/>
    </row>
    <row r="13" spans="1:15" ht="19.5">
      <c r="A13" s="30"/>
      <c r="B13" s="17" t="s">
        <v>15</v>
      </c>
      <c r="C13" s="17"/>
      <c r="D13" s="6">
        <v>10</v>
      </c>
      <c r="E13" s="6"/>
      <c r="F13" s="7">
        <v>10</v>
      </c>
      <c r="G13" s="6"/>
      <c r="H13" s="6"/>
      <c r="I13" s="7"/>
      <c r="J13" s="7">
        <v>10</v>
      </c>
      <c r="K13" s="6"/>
      <c r="L13" s="6"/>
      <c r="M13" s="7"/>
      <c r="N13" s="7"/>
      <c r="O13" s="7"/>
    </row>
    <row r="14" spans="1:15" ht="19.5">
      <c r="A14" s="30"/>
      <c r="B14" s="17" t="s">
        <v>16</v>
      </c>
      <c r="C14" s="17"/>
      <c r="D14" s="6"/>
      <c r="E14" s="6"/>
      <c r="F14" s="7"/>
      <c r="G14" s="6"/>
      <c r="H14" s="6"/>
      <c r="I14" s="7"/>
      <c r="J14" s="7"/>
      <c r="K14" s="6"/>
      <c r="L14" s="6"/>
      <c r="M14" s="7"/>
      <c r="N14" s="7"/>
      <c r="O14" s="7"/>
    </row>
    <row r="15" spans="1:15" ht="19.5">
      <c r="A15" s="30"/>
      <c r="B15" s="17" t="s">
        <v>17</v>
      </c>
      <c r="C15" s="17"/>
      <c r="D15" s="6">
        <v>15</v>
      </c>
      <c r="E15" s="6"/>
      <c r="F15" s="7">
        <v>15</v>
      </c>
      <c r="G15" s="6">
        <v>1</v>
      </c>
      <c r="H15" s="6"/>
      <c r="I15" s="7">
        <v>1</v>
      </c>
      <c r="J15" s="7">
        <v>16</v>
      </c>
      <c r="K15" s="6">
        <v>10</v>
      </c>
      <c r="L15" s="6"/>
      <c r="M15" s="7">
        <v>10</v>
      </c>
      <c r="N15" s="7">
        <v>10000</v>
      </c>
      <c r="O15" s="7"/>
    </row>
    <row r="16" spans="1:15" ht="19.5">
      <c r="A16" s="30"/>
      <c r="B16" s="17" t="s">
        <v>18</v>
      </c>
      <c r="C16" s="17"/>
      <c r="D16" s="6"/>
      <c r="E16" s="6"/>
      <c r="F16" s="7"/>
      <c r="G16" s="6"/>
      <c r="H16" s="6"/>
      <c r="I16" s="7"/>
      <c r="J16" s="7"/>
      <c r="K16" s="6"/>
      <c r="L16" s="6"/>
      <c r="M16" s="7"/>
      <c r="N16" s="7"/>
      <c r="O16" s="7"/>
    </row>
    <row r="17" spans="1:15" ht="19.5">
      <c r="A17" s="31"/>
      <c r="B17" s="18" t="s">
        <v>19</v>
      </c>
      <c r="C17" s="19"/>
      <c r="D17" s="8">
        <f>SUM(D9:D16)</f>
        <v>48</v>
      </c>
      <c r="E17" s="8">
        <f t="shared" ref="E17:J17" si="1">SUM(E9:E16)</f>
        <v>0</v>
      </c>
      <c r="F17" s="8">
        <f t="shared" si="1"/>
        <v>48</v>
      </c>
      <c r="G17" s="8">
        <f t="shared" si="1"/>
        <v>5</v>
      </c>
      <c r="H17" s="8">
        <f t="shared" si="1"/>
        <v>0</v>
      </c>
      <c r="I17" s="8">
        <f t="shared" si="1"/>
        <v>5</v>
      </c>
      <c r="J17" s="8">
        <f t="shared" si="1"/>
        <v>49</v>
      </c>
      <c r="K17" s="8">
        <f t="shared" ref="K17:O17" si="2">SUM(K9:K16)</f>
        <v>30</v>
      </c>
      <c r="L17" s="8">
        <f t="shared" si="2"/>
        <v>0</v>
      </c>
      <c r="M17" s="8">
        <f t="shared" si="2"/>
        <v>30</v>
      </c>
      <c r="N17" s="8">
        <f t="shared" si="2"/>
        <v>15000</v>
      </c>
      <c r="O17" s="8">
        <f t="shared" si="2"/>
        <v>0</v>
      </c>
    </row>
    <row r="18" spans="1:15" ht="19.5">
      <c r="A18" s="34" t="s">
        <v>20</v>
      </c>
      <c r="B18" s="17" t="s">
        <v>21</v>
      </c>
      <c r="C18" s="17"/>
      <c r="D18" s="6">
        <v>4</v>
      </c>
      <c r="E18" s="6"/>
      <c r="F18" s="7">
        <v>4</v>
      </c>
      <c r="G18" s="6"/>
      <c r="H18" s="6">
        <v>0</v>
      </c>
      <c r="I18" s="7"/>
      <c r="J18" s="7">
        <v>4</v>
      </c>
      <c r="K18" s="6"/>
      <c r="L18" s="6"/>
      <c r="M18" s="7"/>
      <c r="N18" s="7"/>
      <c r="O18" s="7"/>
    </row>
    <row r="19" spans="1:15" ht="19.5">
      <c r="A19" s="34"/>
      <c r="B19" s="18" t="s">
        <v>22</v>
      </c>
      <c r="C19" s="19"/>
      <c r="D19" s="8">
        <f>SUM(D18)</f>
        <v>4</v>
      </c>
      <c r="E19" s="8">
        <f t="shared" ref="E19:O19" si="3">SUM(E18)</f>
        <v>0</v>
      </c>
      <c r="F19" s="8">
        <f t="shared" si="3"/>
        <v>4</v>
      </c>
      <c r="G19" s="8">
        <f t="shared" si="3"/>
        <v>0</v>
      </c>
      <c r="H19" s="8">
        <f t="shared" si="3"/>
        <v>0</v>
      </c>
      <c r="I19" s="8">
        <f t="shared" si="3"/>
        <v>0</v>
      </c>
      <c r="J19" s="8">
        <f t="shared" si="3"/>
        <v>4</v>
      </c>
      <c r="K19" s="8">
        <f t="shared" si="3"/>
        <v>0</v>
      </c>
      <c r="L19" s="8">
        <f t="shared" si="3"/>
        <v>0</v>
      </c>
      <c r="M19" s="8">
        <f t="shared" si="3"/>
        <v>0</v>
      </c>
      <c r="N19" s="8">
        <f t="shared" si="3"/>
        <v>0</v>
      </c>
      <c r="O19" s="8">
        <f t="shared" si="3"/>
        <v>0</v>
      </c>
    </row>
    <row r="20" spans="1:15" ht="19.5">
      <c r="A20" s="33" t="s">
        <v>23</v>
      </c>
      <c r="B20" s="17" t="s">
        <v>24</v>
      </c>
      <c r="C20" s="17"/>
      <c r="D20" s="6"/>
      <c r="E20" s="6"/>
      <c r="F20" s="7"/>
      <c r="G20" s="6"/>
      <c r="H20" s="6"/>
      <c r="I20" s="7"/>
      <c r="J20" s="7"/>
      <c r="K20" s="6"/>
      <c r="L20" s="6"/>
      <c r="M20" s="7"/>
      <c r="N20" s="7"/>
      <c r="O20" s="7"/>
    </row>
    <row r="21" spans="1:15" ht="19.5">
      <c r="A21" s="33"/>
      <c r="B21" s="17" t="s">
        <v>25</v>
      </c>
      <c r="C21" s="17"/>
      <c r="D21" s="6">
        <v>2</v>
      </c>
      <c r="E21" s="6">
        <v>2</v>
      </c>
      <c r="F21" s="7">
        <v>3</v>
      </c>
      <c r="G21" s="6">
        <v>3</v>
      </c>
      <c r="H21" s="6">
        <v>0</v>
      </c>
      <c r="I21" s="7">
        <v>3</v>
      </c>
      <c r="J21" s="7">
        <v>6</v>
      </c>
      <c r="K21" s="6">
        <v>4.5</v>
      </c>
      <c r="L21" s="6"/>
      <c r="M21" s="7">
        <v>4.5</v>
      </c>
      <c r="N21" s="7">
        <v>1500</v>
      </c>
      <c r="O21" s="7"/>
    </row>
    <row r="22" spans="1:15" ht="19.5">
      <c r="A22" s="33"/>
      <c r="B22" s="17" t="s">
        <v>26</v>
      </c>
      <c r="C22" s="17"/>
      <c r="D22" s="6">
        <v>2</v>
      </c>
      <c r="E22" s="6"/>
      <c r="F22" s="7">
        <v>2</v>
      </c>
      <c r="G22" s="6">
        <v>5</v>
      </c>
      <c r="H22" s="6">
        <v>0</v>
      </c>
      <c r="I22" s="7">
        <v>5</v>
      </c>
      <c r="J22" s="7">
        <v>7</v>
      </c>
      <c r="K22" s="6">
        <v>10</v>
      </c>
      <c r="L22" s="6">
        <v>0</v>
      </c>
      <c r="M22" s="7">
        <v>10</v>
      </c>
      <c r="N22" s="7">
        <v>2000</v>
      </c>
      <c r="O22" s="7"/>
    </row>
    <row r="23" spans="1:15" ht="19.5">
      <c r="A23" s="33"/>
      <c r="B23" s="17" t="s">
        <v>27</v>
      </c>
      <c r="C23" s="17"/>
      <c r="D23" s="6"/>
      <c r="E23" s="6"/>
      <c r="F23" s="7"/>
      <c r="G23" s="6"/>
      <c r="H23" s="6"/>
      <c r="I23" s="7"/>
      <c r="J23" s="7"/>
      <c r="K23" s="6"/>
      <c r="L23" s="6"/>
      <c r="M23" s="7"/>
      <c r="N23" s="7"/>
      <c r="O23" s="7"/>
    </row>
    <row r="24" spans="1:15" ht="19.5">
      <c r="A24" s="33"/>
      <c r="B24" s="18" t="s">
        <v>28</v>
      </c>
      <c r="C24" s="19"/>
      <c r="D24" s="8">
        <f>SUM(D20:D23)</f>
        <v>4</v>
      </c>
      <c r="E24" s="8">
        <f t="shared" ref="E24:M24" si="4">SUM(E20:E23)</f>
        <v>2</v>
      </c>
      <c r="F24" s="8">
        <f t="shared" si="4"/>
        <v>5</v>
      </c>
      <c r="G24" s="8">
        <f t="shared" si="4"/>
        <v>8</v>
      </c>
      <c r="H24" s="8">
        <f t="shared" si="4"/>
        <v>0</v>
      </c>
      <c r="I24" s="8">
        <f t="shared" si="4"/>
        <v>8</v>
      </c>
      <c r="J24" s="8">
        <f t="shared" si="4"/>
        <v>13</v>
      </c>
      <c r="K24" s="8">
        <f t="shared" si="4"/>
        <v>14.5</v>
      </c>
      <c r="L24" s="8">
        <f t="shared" si="4"/>
        <v>0</v>
      </c>
      <c r="M24" s="8">
        <f t="shared" si="4"/>
        <v>14.5</v>
      </c>
      <c r="N24" s="8"/>
      <c r="O24" s="8">
        <f t="shared" ref="O24" si="5">SUM(O20:O23)</f>
        <v>0</v>
      </c>
    </row>
    <row r="25" spans="1:15" ht="19.5">
      <c r="A25" s="32" t="s">
        <v>29</v>
      </c>
      <c r="B25" s="17" t="s">
        <v>30</v>
      </c>
      <c r="C25" s="17"/>
      <c r="D25" s="6">
        <v>1</v>
      </c>
      <c r="E25" s="6"/>
      <c r="F25" s="7">
        <v>1</v>
      </c>
      <c r="G25" s="6"/>
      <c r="H25" s="6"/>
      <c r="I25" s="7"/>
      <c r="J25" s="7">
        <v>1</v>
      </c>
      <c r="K25" s="6"/>
      <c r="L25" s="6"/>
      <c r="M25" s="7"/>
      <c r="N25" s="7"/>
      <c r="O25" s="7"/>
    </row>
    <row r="26" spans="1:15" ht="19.5">
      <c r="A26" s="32"/>
      <c r="B26" s="17" t="s">
        <v>31</v>
      </c>
      <c r="C26" s="17"/>
      <c r="D26" s="6"/>
      <c r="E26" s="6"/>
      <c r="F26" s="7"/>
      <c r="G26" s="6"/>
      <c r="H26" s="6"/>
      <c r="I26" s="7"/>
      <c r="J26" s="7"/>
      <c r="K26" s="6"/>
      <c r="L26" s="6"/>
      <c r="M26" s="7"/>
      <c r="N26" s="7"/>
      <c r="O26" s="7"/>
    </row>
    <row r="27" spans="1:15" ht="19.5">
      <c r="A27" s="32"/>
      <c r="B27" s="18" t="s">
        <v>32</v>
      </c>
      <c r="C27" s="19"/>
      <c r="D27" s="8">
        <f>SUM(D25:D26)</f>
        <v>1</v>
      </c>
      <c r="E27" s="8">
        <f t="shared" ref="E27:N27" si="6">SUM(E25:E26)</f>
        <v>0</v>
      </c>
      <c r="F27" s="8">
        <f t="shared" si="6"/>
        <v>1</v>
      </c>
      <c r="G27" s="8">
        <f t="shared" si="6"/>
        <v>0</v>
      </c>
      <c r="H27" s="8">
        <f t="shared" si="6"/>
        <v>0</v>
      </c>
      <c r="I27" s="8">
        <f t="shared" si="6"/>
        <v>0</v>
      </c>
      <c r="J27" s="8">
        <f t="shared" si="6"/>
        <v>1</v>
      </c>
      <c r="K27" s="8">
        <f t="shared" si="6"/>
        <v>0</v>
      </c>
      <c r="L27" s="8">
        <f t="shared" si="6"/>
        <v>0</v>
      </c>
      <c r="M27" s="8">
        <f t="shared" si="6"/>
        <v>0</v>
      </c>
      <c r="N27" s="8">
        <f t="shared" si="6"/>
        <v>0</v>
      </c>
      <c r="O27" s="8"/>
    </row>
    <row r="28" spans="1:15" ht="19.5">
      <c r="A28" s="33" t="s">
        <v>33</v>
      </c>
      <c r="B28" s="17" t="s">
        <v>34</v>
      </c>
      <c r="C28" s="17"/>
      <c r="D28" s="6"/>
      <c r="E28" s="6"/>
      <c r="F28" s="7"/>
      <c r="G28" s="6"/>
      <c r="H28" s="6"/>
      <c r="I28" s="7"/>
      <c r="J28" s="7"/>
      <c r="K28" s="6"/>
      <c r="L28" s="6"/>
      <c r="M28" s="7"/>
      <c r="N28" s="7"/>
      <c r="O28" s="7"/>
    </row>
    <row r="29" spans="1:15" ht="19.5">
      <c r="A29" s="33"/>
      <c r="B29" s="17" t="s">
        <v>35</v>
      </c>
      <c r="C29" s="17"/>
      <c r="D29" s="6"/>
      <c r="E29" s="6"/>
      <c r="F29" s="7"/>
      <c r="G29" s="6"/>
      <c r="H29" s="6"/>
      <c r="I29" s="7"/>
      <c r="J29" s="7"/>
      <c r="K29" s="6"/>
      <c r="L29" s="6"/>
      <c r="M29" s="7"/>
      <c r="N29" s="7"/>
      <c r="O29" s="7"/>
    </row>
    <row r="30" spans="1:15" ht="19.5">
      <c r="A30" s="33"/>
      <c r="B30" s="17" t="s">
        <v>36</v>
      </c>
      <c r="C30" s="17"/>
      <c r="D30" s="6"/>
      <c r="E30" s="6"/>
      <c r="F30" s="7"/>
      <c r="G30" s="6"/>
      <c r="H30" s="6"/>
      <c r="I30" s="7"/>
      <c r="J30" s="7"/>
      <c r="K30" s="6"/>
      <c r="L30" s="6"/>
      <c r="M30" s="7"/>
      <c r="N30" s="7"/>
      <c r="O30" s="7"/>
    </row>
    <row r="31" spans="1:15" ht="19.5">
      <c r="A31" s="33"/>
      <c r="B31" s="17" t="s">
        <v>37</v>
      </c>
      <c r="C31" s="17"/>
      <c r="D31" s="6"/>
      <c r="E31" s="6"/>
      <c r="F31" s="7"/>
      <c r="G31" s="6"/>
      <c r="H31" s="6"/>
      <c r="I31" s="7"/>
      <c r="J31" s="7"/>
      <c r="K31" s="6"/>
      <c r="L31" s="6"/>
      <c r="M31" s="7"/>
      <c r="N31" s="7"/>
      <c r="O31" s="7"/>
    </row>
    <row r="32" spans="1:15" ht="19.5">
      <c r="A32" s="33"/>
      <c r="B32" s="17" t="s">
        <v>38</v>
      </c>
      <c r="C32" s="17"/>
      <c r="D32" s="6"/>
      <c r="E32" s="6"/>
      <c r="F32" s="7"/>
      <c r="G32" s="6"/>
      <c r="H32" s="6"/>
      <c r="I32" s="7"/>
      <c r="J32" s="7"/>
      <c r="K32" s="6"/>
      <c r="L32" s="6"/>
      <c r="M32" s="7"/>
      <c r="N32" s="7"/>
      <c r="O32" s="7"/>
    </row>
    <row r="33" spans="1:15" ht="19.5">
      <c r="A33" s="33"/>
      <c r="B33" s="18" t="s">
        <v>39</v>
      </c>
      <c r="C33" s="1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9.5">
      <c r="A34" s="25" t="s">
        <v>40</v>
      </c>
      <c r="B34" s="25" t="s">
        <v>41</v>
      </c>
      <c r="C34" s="11" t="s">
        <v>42</v>
      </c>
      <c r="D34" s="6"/>
      <c r="E34" s="6"/>
      <c r="F34" s="7"/>
      <c r="G34" s="6"/>
      <c r="H34" s="6"/>
      <c r="I34" s="7"/>
      <c r="J34" s="7"/>
      <c r="K34" s="6"/>
      <c r="L34" s="6"/>
      <c r="M34" s="7"/>
      <c r="N34" s="7"/>
      <c r="O34" s="7"/>
    </row>
    <row r="35" spans="1:15" ht="39">
      <c r="A35" s="26"/>
      <c r="B35" s="26"/>
      <c r="C35" s="11" t="s">
        <v>43</v>
      </c>
      <c r="D35" s="6"/>
      <c r="E35" s="6"/>
      <c r="F35" s="7"/>
      <c r="G35" s="6"/>
      <c r="H35" s="6"/>
      <c r="I35" s="7"/>
      <c r="J35" s="7"/>
      <c r="K35" s="6"/>
      <c r="L35" s="6"/>
      <c r="M35" s="7"/>
      <c r="N35" s="7"/>
      <c r="O35" s="7"/>
    </row>
    <row r="36" spans="1:15" ht="19.5">
      <c r="A36" s="26"/>
      <c r="B36" s="26"/>
      <c r="C36" s="11" t="s">
        <v>44</v>
      </c>
      <c r="D36" s="6"/>
      <c r="E36" s="6"/>
      <c r="F36" s="7"/>
      <c r="G36" s="6"/>
      <c r="H36" s="6"/>
      <c r="I36" s="7"/>
      <c r="J36" s="7"/>
      <c r="K36" s="6"/>
      <c r="L36" s="6"/>
      <c r="M36" s="7"/>
      <c r="N36" s="7"/>
      <c r="O36" s="7"/>
    </row>
    <row r="37" spans="1:15" ht="19.5">
      <c r="A37" s="26"/>
      <c r="B37" s="26"/>
      <c r="C37" s="11" t="s">
        <v>45</v>
      </c>
      <c r="D37" s="6"/>
      <c r="E37" s="6"/>
      <c r="F37" s="7"/>
      <c r="G37" s="6"/>
      <c r="H37" s="6"/>
      <c r="I37" s="7"/>
      <c r="J37" s="7"/>
      <c r="K37" s="6"/>
      <c r="L37" s="6"/>
      <c r="M37" s="7"/>
      <c r="N37" s="7"/>
      <c r="O37" s="7"/>
    </row>
    <row r="38" spans="1:15" ht="39">
      <c r="A38" s="26"/>
      <c r="B38" s="26"/>
      <c r="C38" s="11" t="s">
        <v>46</v>
      </c>
      <c r="D38" s="6"/>
      <c r="E38" s="6"/>
      <c r="F38" s="7"/>
      <c r="G38" s="6"/>
      <c r="H38" s="6"/>
      <c r="I38" s="7"/>
      <c r="J38" s="7"/>
      <c r="K38" s="6"/>
      <c r="L38" s="6"/>
      <c r="M38" s="7"/>
      <c r="N38" s="7"/>
      <c r="O38" s="7"/>
    </row>
    <row r="39" spans="1:15" ht="19.5">
      <c r="A39" s="26"/>
      <c r="B39" s="27"/>
      <c r="C39" s="8" t="s">
        <v>47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39">
      <c r="A40" s="26"/>
      <c r="B40" s="25" t="s">
        <v>48</v>
      </c>
      <c r="C40" s="11" t="s">
        <v>49</v>
      </c>
      <c r="D40" s="6"/>
      <c r="E40" s="6"/>
      <c r="F40" s="7"/>
      <c r="G40" s="6"/>
      <c r="H40" s="6"/>
      <c r="I40" s="7"/>
      <c r="J40" s="7"/>
      <c r="K40" s="6"/>
      <c r="L40" s="6"/>
      <c r="M40" s="7"/>
      <c r="N40" s="7"/>
      <c r="O40" s="7"/>
    </row>
    <row r="41" spans="1:15" ht="39">
      <c r="A41" s="26"/>
      <c r="B41" s="26"/>
      <c r="C41" s="11" t="s">
        <v>50</v>
      </c>
      <c r="D41" s="6"/>
      <c r="E41" s="6"/>
      <c r="F41" s="7"/>
      <c r="G41" s="6"/>
      <c r="H41" s="6"/>
      <c r="I41" s="7"/>
      <c r="J41" s="7"/>
      <c r="K41" s="6"/>
      <c r="L41" s="6"/>
      <c r="M41" s="7"/>
      <c r="N41" s="7"/>
      <c r="O41" s="7"/>
    </row>
    <row r="42" spans="1:15" ht="19.5">
      <c r="A42" s="26"/>
      <c r="B42" s="26"/>
      <c r="C42" s="11" t="s">
        <v>51</v>
      </c>
      <c r="D42" s="6"/>
      <c r="E42" s="6"/>
      <c r="F42" s="7"/>
      <c r="G42" s="6"/>
      <c r="H42" s="6"/>
      <c r="I42" s="7"/>
      <c r="J42" s="7"/>
      <c r="K42" s="6"/>
      <c r="L42" s="6"/>
      <c r="M42" s="7"/>
      <c r="N42" s="7"/>
      <c r="O42" s="7"/>
    </row>
    <row r="43" spans="1:15" ht="19.5">
      <c r="A43" s="26"/>
      <c r="B43" s="27"/>
      <c r="C43" s="8" t="s">
        <v>52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ht="19.5">
      <c r="A44" s="27"/>
      <c r="B44" s="28" t="s">
        <v>53</v>
      </c>
      <c r="C44" s="2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ht="19.5">
      <c r="A45" s="29" t="s">
        <v>54</v>
      </c>
      <c r="B45" s="17" t="s">
        <v>55</v>
      </c>
      <c r="C45" s="17"/>
      <c r="D45" s="6"/>
      <c r="E45" s="6"/>
      <c r="F45" s="6"/>
      <c r="G45" s="6"/>
      <c r="H45" s="6"/>
      <c r="I45" s="7"/>
      <c r="J45" s="7"/>
      <c r="K45" s="6"/>
      <c r="L45" s="6"/>
      <c r="M45" s="7"/>
      <c r="N45" s="7"/>
      <c r="O45" s="7"/>
    </row>
    <row r="46" spans="1:15" ht="19.5">
      <c r="A46" s="30"/>
      <c r="B46" s="17" t="s">
        <v>56</v>
      </c>
      <c r="C46" s="17"/>
      <c r="D46" s="6">
        <v>1</v>
      </c>
      <c r="E46" s="6">
        <v>0</v>
      </c>
      <c r="F46" s="6">
        <v>1</v>
      </c>
      <c r="G46" s="6"/>
      <c r="H46" s="6"/>
      <c r="I46" s="7"/>
      <c r="J46" s="7"/>
      <c r="K46" s="6"/>
      <c r="L46" s="6"/>
      <c r="M46" s="7"/>
      <c r="N46" s="7"/>
      <c r="O46" s="7"/>
    </row>
    <row r="47" spans="1:15" ht="19.5">
      <c r="A47" s="30"/>
      <c r="B47" s="17" t="s">
        <v>57</v>
      </c>
      <c r="C47" s="17"/>
      <c r="D47" s="6">
        <v>60</v>
      </c>
      <c r="E47" s="6"/>
      <c r="F47" s="6">
        <v>60</v>
      </c>
      <c r="G47" s="6"/>
      <c r="H47" s="6"/>
      <c r="I47" s="7"/>
      <c r="J47" s="7">
        <v>60</v>
      </c>
      <c r="K47" s="6"/>
      <c r="L47" s="6"/>
      <c r="M47" s="7"/>
      <c r="N47" s="7"/>
      <c r="O47" s="7"/>
    </row>
    <row r="48" spans="1:15" ht="19.5">
      <c r="A48" s="30"/>
      <c r="B48" s="17" t="s">
        <v>58</v>
      </c>
      <c r="C48" s="17"/>
      <c r="D48" s="6">
        <v>10</v>
      </c>
      <c r="E48" s="6"/>
      <c r="F48" s="6">
        <v>10</v>
      </c>
      <c r="G48" s="6"/>
      <c r="H48" s="6"/>
      <c r="I48" s="7"/>
      <c r="J48" s="7">
        <v>10</v>
      </c>
      <c r="K48" s="6"/>
      <c r="L48" s="6"/>
      <c r="M48" s="7"/>
      <c r="N48" s="7"/>
      <c r="O48" s="7"/>
    </row>
    <row r="49" spans="1:15" ht="19.5">
      <c r="A49" s="30"/>
      <c r="B49" s="17" t="s">
        <v>59</v>
      </c>
      <c r="C49" s="17"/>
      <c r="D49" s="6"/>
      <c r="E49" s="6"/>
      <c r="F49" s="6"/>
      <c r="G49" s="6"/>
      <c r="H49" s="6"/>
      <c r="I49" s="7"/>
      <c r="J49" s="7"/>
      <c r="K49" s="6"/>
      <c r="L49" s="6"/>
      <c r="M49" s="7"/>
      <c r="N49" s="7"/>
      <c r="O49" s="7"/>
    </row>
    <row r="50" spans="1:15" ht="19.5">
      <c r="A50" s="31"/>
      <c r="B50" s="18" t="s">
        <v>60</v>
      </c>
      <c r="C50" s="19"/>
      <c r="D50" s="8">
        <f>SUM(D45:D49)</f>
        <v>71</v>
      </c>
      <c r="E50" s="8">
        <f t="shared" ref="E50:O50" si="7">SUM(E45:E49)</f>
        <v>0</v>
      </c>
      <c r="F50" s="8">
        <f t="shared" si="7"/>
        <v>71</v>
      </c>
      <c r="G50" s="8">
        <f t="shared" si="7"/>
        <v>0</v>
      </c>
      <c r="H50" s="8">
        <f t="shared" si="7"/>
        <v>0</v>
      </c>
      <c r="I50" s="8">
        <f t="shared" si="7"/>
        <v>0</v>
      </c>
      <c r="J50" s="8">
        <f t="shared" si="7"/>
        <v>70</v>
      </c>
      <c r="K50" s="8">
        <f t="shared" si="7"/>
        <v>0</v>
      </c>
      <c r="L50" s="8">
        <f t="shared" si="7"/>
        <v>0</v>
      </c>
      <c r="M50" s="8">
        <f t="shared" si="7"/>
        <v>0</v>
      </c>
      <c r="N50" s="8">
        <f t="shared" si="7"/>
        <v>0</v>
      </c>
      <c r="O50" s="8">
        <f t="shared" si="7"/>
        <v>0</v>
      </c>
    </row>
    <row r="51" spans="1:15" ht="19.5">
      <c r="A51" s="20" t="s">
        <v>61</v>
      </c>
      <c r="B51" s="21"/>
      <c r="C51" s="22"/>
      <c r="D51" s="10">
        <f>D50+D44+D27+D24+D19+D17+D8</f>
        <v>138</v>
      </c>
      <c r="E51" s="10">
        <f t="shared" ref="E51:O51" si="8">E50+E44+E27+E24+E19+E17+E8</f>
        <v>2</v>
      </c>
      <c r="F51" s="10">
        <f t="shared" si="8"/>
        <v>139</v>
      </c>
      <c r="G51" s="10">
        <f t="shared" si="8"/>
        <v>13</v>
      </c>
      <c r="H51" s="10">
        <f t="shared" si="8"/>
        <v>0</v>
      </c>
      <c r="I51" s="10">
        <f t="shared" si="8"/>
        <v>13</v>
      </c>
      <c r="J51" s="10">
        <f t="shared" si="8"/>
        <v>147</v>
      </c>
      <c r="K51" s="10">
        <f t="shared" si="8"/>
        <v>44.5</v>
      </c>
      <c r="L51" s="10">
        <f t="shared" si="8"/>
        <v>0</v>
      </c>
      <c r="M51" s="10">
        <f t="shared" si="8"/>
        <v>44.5</v>
      </c>
      <c r="N51" s="10">
        <f t="shared" si="8"/>
        <v>15000</v>
      </c>
      <c r="O51" s="10">
        <f t="shared" si="8"/>
        <v>0</v>
      </c>
    </row>
  </sheetData>
  <mergeCells count="54">
    <mergeCell ref="B13:C13"/>
    <mergeCell ref="B14:C14"/>
    <mergeCell ref="B15:C15"/>
    <mergeCell ref="N2:O2"/>
    <mergeCell ref="A2:C3"/>
    <mergeCell ref="D2:F2"/>
    <mergeCell ref="G2:I2"/>
    <mergeCell ref="J2:J3"/>
    <mergeCell ref="K2:M2"/>
    <mergeCell ref="A5:A8"/>
    <mergeCell ref="B5:C5"/>
    <mergeCell ref="B6:C6"/>
    <mergeCell ref="B7:C7"/>
    <mergeCell ref="B8:C8"/>
    <mergeCell ref="B16:C16"/>
    <mergeCell ref="B17:C17"/>
    <mergeCell ref="A20:A24"/>
    <mergeCell ref="B20:C20"/>
    <mergeCell ref="B21:C21"/>
    <mergeCell ref="B22:C22"/>
    <mergeCell ref="B23:C23"/>
    <mergeCell ref="B24:C24"/>
    <mergeCell ref="A18:A19"/>
    <mergeCell ref="B18:C18"/>
    <mergeCell ref="B19:C19"/>
    <mergeCell ref="A9:A17"/>
    <mergeCell ref="B9:C9"/>
    <mergeCell ref="B10:C10"/>
    <mergeCell ref="B11:C11"/>
    <mergeCell ref="B12:C12"/>
    <mergeCell ref="B26:C26"/>
    <mergeCell ref="B27:C27"/>
    <mergeCell ref="A28:A33"/>
    <mergeCell ref="B28:C28"/>
    <mergeCell ref="B29:C29"/>
    <mergeCell ref="B30:C30"/>
    <mergeCell ref="B31:C31"/>
    <mergeCell ref="B32:C32"/>
    <mergeCell ref="B49:C49"/>
    <mergeCell ref="B50:C50"/>
    <mergeCell ref="A51:C51"/>
    <mergeCell ref="A1:I1"/>
    <mergeCell ref="B33:C33"/>
    <mergeCell ref="A34:A44"/>
    <mergeCell ref="B34:B39"/>
    <mergeCell ref="B40:B43"/>
    <mergeCell ref="B44:C44"/>
    <mergeCell ref="A45:A50"/>
    <mergeCell ref="B45:C45"/>
    <mergeCell ref="B46:C46"/>
    <mergeCell ref="B47:C47"/>
    <mergeCell ref="B48:C48"/>
    <mergeCell ref="A25:A27"/>
    <mergeCell ref="B25:C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tabSelected="1" workbookViewId="0">
      <pane ySplit="3" topLeftCell="A4" activePane="bottomLeft" state="frozen"/>
      <selection activeCell="C1" sqref="C1"/>
      <selection pane="bottomLeft" activeCell="H8" sqref="H8"/>
    </sheetView>
  </sheetViews>
  <sheetFormatPr defaultColWidth="9.140625" defaultRowHeight="19.5"/>
  <cols>
    <col min="1" max="1" width="7.42578125" style="1" customWidth="1"/>
    <col min="2" max="2" width="9.140625" style="1" customWidth="1"/>
    <col min="3" max="3" width="15.85546875" style="1" customWidth="1"/>
    <col min="4" max="9" width="9.140625" style="1" customWidth="1"/>
    <col min="10" max="10" width="9.5703125" style="1" customWidth="1"/>
    <col min="11" max="15" width="9.140625" style="1" customWidth="1"/>
    <col min="16" max="16" width="9.140625" style="1"/>
    <col min="17" max="17" width="10.42578125" style="1" customWidth="1"/>
    <col min="18" max="16384" width="9.140625" style="1"/>
  </cols>
  <sheetData>
    <row r="1" spans="1:18" ht="19.5" customHeight="1">
      <c r="A1" s="46" t="s">
        <v>73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8" ht="19.5" customHeight="1">
      <c r="A2" s="36" t="s">
        <v>0</v>
      </c>
      <c r="B2" s="37"/>
      <c r="C2" s="38"/>
      <c r="D2" s="35" t="s">
        <v>68</v>
      </c>
      <c r="E2" s="35"/>
      <c r="F2" s="35"/>
      <c r="G2" s="35" t="s">
        <v>67</v>
      </c>
      <c r="H2" s="35"/>
      <c r="I2" s="35"/>
      <c r="J2" s="35" t="s">
        <v>1</v>
      </c>
      <c r="K2" s="35" t="s">
        <v>69</v>
      </c>
      <c r="L2" s="35"/>
      <c r="M2" s="35"/>
      <c r="N2" s="35" t="s">
        <v>66</v>
      </c>
      <c r="O2" s="35"/>
      <c r="P2" s="1" t="s">
        <v>70</v>
      </c>
      <c r="Q2" s="45" t="s">
        <v>71</v>
      </c>
    </row>
    <row r="3" spans="1:18" ht="19.5" customHeight="1">
      <c r="A3" s="39"/>
      <c r="B3" s="40"/>
      <c r="C3" s="41"/>
      <c r="D3" s="2" t="s">
        <v>2</v>
      </c>
      <c r="E3" s="2" t="s">
        <v>3</v>
      </c>
      <c r="F3" s="2" t="s">
        <v>4</v>
      </c>
      <c r="G3" s="2" t="s">
        <v>2</v>
      </c>
      <c r="H3" s="2" t="s">
        <v>3</v>
      </c>
      <c r="I3" s="2" t="s">
        <v>4</v>
      </c>
      <c r="J3" s="35"/>
      <c r="K3" s="2" t="s">
        <v>2</v>
      </c>
      <c r="L3" s="2" t="s">
        <v>3</v>
      </c>
      <c r="M3" s="2" t="s">
        <v>4</v>
      </c>
      <c r="N3" s="2" t="s">
        <v>2</v>
      </c>
      <c r="O3" s="2" t="s">
        <v>3</v>
      </c>
      <c r="Q3" s="45"/>
    </row>
    <row r="4" spans="1:18" ht="19.5" customHeight="1">
      <c r="A4" s="3"/>
      <c r="B4" s="4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8" ht="19.5" customHeight="1">
      <c r="A5" s="33" t="s">
        <v>5</v>
      </c>
      <c r="B5" s="17" t="s">
        <v>6</v>
      </c>
      <c r="C5" s="17"/>
      <c r="D5" s="6">
        <v>32</v>
      </c>
      <c r="E5" s="6"/>
      <c r="F5" s="6">
        <v>32</v>
      </c>
      <c r="G5" s="6">
        <v>45</v>
      </c>
      <c r="H5" s="6"/>
      <c r="I5" s="6">
        <v>45</v>
      </c>
      <c r="J5" s="6">
        <v>77</v>
      </c>
      <c r="K5" s="6">
        <v>900</v>
      </c>
      <c r="L5" s="6"/>
      <c r="M5" s="6">
        <v>900</v>
      </c>
      <c r="N5" s="7">
        <v>20000</v>
      </c>
      <c r="O5" s="6"/>
      <c r="P5" s="1">
        <v>20000</v>
      </c>
      <c r="Q5" s="1">
        <f>M5*P5/1000</f>
        <v>18000</v>
      </c>
      <c r="R5" s="1" t="s">
        <v>72</v>
      </c>
    </row>
    <row r="6" spans="1:18" ht="19.5" customHeight="1">
      <c r="A6" s="33"/>
      <c r="B6" s="17" t="s">
        <v>7</v>
      </c>
      <c r="C6" s="17"/>
      <c r="D6" s="6">
        <v>6</v>
      </c>
      <c r="E6" s="6"/>
      <c r="F6" s="6">
        <v>6</v>
      </c>
      <c r="G6" s="6">
        <v>4</v>
      </c>
      <c r="H6" s="6"/>
      <c r="I6" s="6">
        <v>4</v>
      </c>
      <c r="J6" s="6">
        <v>10</v>
      </c>
      <c r="K6" s="6">
        <v>50</v>
      </c>
      <c r="L6" s="6"/>
      <c r="M6" s="6">
        <v>50</v>
      </c>
      <c r="N6" s="7">
        <v>10000</v>
      </c>
      <c r="O6" s="6"/>
      <c r="P6" s="1">
        <v>30000</v>
      </c>
      <c r="Q6" s="1">
        <f t="shared" ref="Q6:Q49" si="0">M6*P6/1000</f>
        <v>1500</v>
      </c>
      <c r="R6" s="1" t="s">
        <v>72</v>
      </c>
    </row>
    <row r="7" spans="1:18" ht="19.5" customHeight="1">
      <c r="A7" s="33"/>
      <c r="B7" s="17" t="s">
        <v>8</v>
      </c>
      <c r="C7" s="17"/>
      <c r="D7" s="6">
        <v>7</v>
      </c>
      <c r="E7" s="6"/>
      <c r="F7" s="6">
        <v>7</v>
      </c>
      <c r="G7" s="6">
        <v>1</v>
      </c>
      <c r="H7" s="6"/>
      <c r="I7" s="6">
        <v>1</v>
      </c>
      <c r="J7" s="6">
        <v>8</v>
      </c>
      <c r="K7" s="6">
        <v>1</v>
      </c>
      <c r="L7" s="6"/>
      <c r="M7" s="6">
        <v>1</v>
      </c>
      <c r="N7" s="7">
        <v>10000</v>
      </c>
      <c r="O7" s="6"/>
      <c r="P7" s="1">
        <v>50000</v>
      </c>
      <c r="Q7" s="1">
        <f t="shared" si="0"/>
        <v>50</v>
      </c>
      <c r="R7" s="1" t="s">
        <v>72</v>
      </c>
    </row>
    <row r="8" spans="1:18" ht="19.5" customHeight="1">
      <c r="A8" s="33"/>
      <c r="B8" s="20" t="s">
        <v>9</v>
      </c>
      <c r="C8" s="22"/>
      <c r="D8" s="10">
        <f>SUM(D5:D7)</f>
        <v>45</v>
      </c>
      <c r="E8" s="10">
        <f t="shared" ref="E8:O8" si="1">SUM(E5:E7)</f>
        <v>0</v>
      </c>
      <c r="F8" s="10">
        <f t="shared" si="1"/>
        <v>45</v>
      </c>
      <c r="G8" s="10">
        <f t="shared" si="1"/>
        <v>50</v>
      </c>
      <c r="H8" s="10">
        <f t="shared" si="1"/>
        <v>0</v>
      </c>
      <c r="I8" s="10">
        <f t="shared" si="1"/>
        <v>50</v>
      </c>
      <c r="J8" s="10">
        <f t="shared" si="1"/>
        <v>95</v>
      </c>
      <c r="K8" s="10">
        <f t="shared" si="1"/>
        <v>951</v>
      </c>
      <c r="L8" s="10">
        <f t="shared" si="1"/>
        <v>0</v>
      </c>
      <c r="M8" s="10">
        <f t="shared" si="1"/>
        <v>951</v>
      </c>
      <c r="N8" s="10"/>
      <c r="O8" s="10">
        <f t="shared" si="1"/>
        <v>0</v>
      </c>
      <c r="Q8" s="1">
        <f t="shared" si="0"/>
        <v>0</v>
      </c>
    </row>
    <row r="9" spans="1:18" ht="19.5" customHeight="1">
      <c r="A9" s="29" t="s">
        <v>10</v>
      </c>
      <c r="B9" s="17" t="s">
        <v>11</v>
      </c>
      <c r="C9" s="17"/>
      <c r="D9" s="6">
        <v>17</v>
      </c>
      <c r="E9" s="6"/>
      <c r="F9" s="6">
        <v>17</v>
      </c>
      <c r="G9" s="6">
        <v>13</v>
      </c>
      <c r="H9" s="6"/>
      <c r="I9" s="6">
        <v>13</v>
      </c>
      <c r="J9" s="6">
        <v>30</v>
      </c>
      <c r="K9" s="6">
        <v>65</v>
      </c>
      <c r="L9" s="6"/>
      <c r="M9" s="6">
        <v>65</v>
      </c>
      <c r="N9" s="7">
        <v>5000</v>
      </c>
      <c r="O9" s="6"/>
      <c r="P9" s="1">
        <v>15000</v>
      </c>
      <c r="Q9" s="1">
        <f t="shared" si="0"/>
        <v>975</v>
      </c>
      <c r="R9" s="1" t="s">
        <v>72</v>
      </c>
    </row>
    <row r="10" spans="1:18" ht="19.5" customHeight="1">
      <c r="A10" s="30"/>
      <c r="B10" s="17" t="s">
        <v>12</v>
      </c>
      <c r="C10" s="17"/>
      <c r="D10" s="6">
        <v>21</v>
      </c>
      <c r="E10" s="6"/>
      <c r="F10" s="6">
        <v>21</v>
      </c>
      <c r="G10" s="6">
        <v>20</v>
      </c>
      <c r="H10" s="6"/>
      <c r="I10" s="6">
        <v>20</v>
      </c>
      <c r="J10" s="6">
        <v>41</v>
      </c>
      <c r="K10" s="6">
        <v>50</v>
      </c>
      <c r="L10" s="6"/>
      <c r="M10" s="6">
        <v>50</v>
      </c>
      <c r="N10" s="7">
        <v>5000</v>
      </c>
      <c r="O10" s="6"/>
      <c r="P10" s="1">
        <v>40000</v>
      </c>
      <c r="Q10" s="1">
        <f t="shared" si="0"/>
        <v>2000</v>
      </c>
      <c r="R10" s="1" t="s">
        <v>72</v>
      </c>
    </row>
    <row r="11" spans="1:18" ht="19.5" customHeight="1">
      <c r="A11" s="30"/>
      <c r="B11" s="17" t="s">
        <v>13</v>
      </c>
      <c r="C11" s="17"/>
      <c r="D11" s="6">
        <v>2</v>
      </c>
      <c r="E11" s="6"/>
      <c r="F11" s="6">
        <v>2</v>
      </c>
      <c r="G11" s="6">
        <v>15</v>
      </c>
      <c r="H11" s="6"/>
      <c r="I11" s="6">
        <v>15</v>
      </c>
      <c r="J11" s="6">
        <v>17</v>
      </c>
      <c r="K11" s="6">
        <v>75</v>
      </c>
      <c r="L11" s="6"/>
      <c r="M11" s="6">
        <v>75</v>
      </c>
      <c r="N11" s="7">
        <v>5000</v>
      </c>
      <c r="O11" s="6"/>
      <c r="P11" s="1">
        <v>25000</v>
      </c>
      <c r="Q11" s="1">
        <f t="shared" si="0"/>
        <v>1875</v>
      </c>
      <c r="R11" s="1" t="s">
        <v>72</v>
      </c>
    </row>
    <row r="12" spans="1:18" ht="19.5" customHeight="1">
      <c r="A12" s="30"/>
      <c r="B12" s="17" t="s">
        <v>14</v>
      </c>
      <c r="C12" s="17"/>
      <c r="D12" s="6">
        <v>5</v>
      </c>
      <c r="E12" s="6"/>
      <c r="F12" s="6">
        <v>5</v>
      </c>
      <c r="G12" s="6">
        <v>20</v>
      </c>
      <c r="H12" s="6"/>
      <c r="I12" s="6">
        <v>20</v>
      </c>
      <c r="J12" s="6">
        <v>25</v>
      </c>
      <c r="K12" s="6">
        <v>100</v>
      </c>
      <c r="L12" s="6"/>
      <c r="M12" s="6">
        <v>100</v>
      </c>
      <c r="N12" s="7">
        <v>5000</v>
      </c>
      <c r="O12" s="6"/>
      <c r="P12" s="1">
        <v>25000</v>
      </c>
      <c r="Q12" s="1">
        <f t="shared" si="0"/>
        <v>2500</v>
      </c>
      <c r="R12" s="1" t="s">
        <v>72</v>
      </c>
    </row>
    <row r="13" spans="1:18" ht="19.5" customHeight="1">
      <c r="A13" s="30"/>
      <c r="B13" s="17" t="s">
        <v>15</v>
      </c>
      <c r="C13" s="17"/>
      <c r="D13" s="6">
        <v>15</v>
      </c>
      <c r="E13" s="6"/>
      <c r="F13" s="6">
        <v>15</v>
      </c>
      <c r="G13" s="6">
        <v>50</v>
      </c>
      <c r="H13" s="6"/>
      <c r="I13" s="6">
        <v>50</v>
      </c>
      <c r="J13" s="6">
        <v>65</v>
      </c>
      <c r="K13" s="6">
        <v>1500</v>
      </c>
      <c r="L13" s="6"/>
      <c r="M13" s="6">
        <v>1500</v>
      </c>
      <c r="N13" s="7">
        <v>30000</v>
      </c>
      <c r="O13" s="6"/>
      <c r="P13" s="1">
        <v>30000</v>
      </c>
      <c r="Q13" s="1">
        <f t="shared" si="0"/>
        <v>45000</v>
      </c>
      <c r="R13" s="1" t="s">
        <v>72</v>
      </c>
    </row>
    <row r="14" spans="1:18" ht="19.5" customHeight="1">
      <c r="A14" s="30"/>
      <c r="B14" s="17" t="s">
        <v>16</v>
      </c>
      <c r="C14" s="17"/>
      <c r="D14" s="6">
        <v>0</v>
      </c>
      <c r="E14" s="6"/>
      <c r="F14" s="6">
        <v>0</v>
      </c>
      <c r="G14" s="6">
        <v>0</v>
      </c>
      <c r="H14" s="6"/>
      <c r="I14" s="6">
        <v>0</v>
      </c>
      <c r="J14" s="6">
        <v>0</v>
      </c>
      <c r="K14" s="6">
        <v>0</v>
      </c>
      <c r="L14" s="6"/>
      <c r="M14" s="6">
        <v>0</v>
      </c>
      <c r="N14" s="7">
        <v>0</v>
      </c>
      <c r="O14" s="6"/>
      <c r="Q14" s="1">
        <f t="shared" si="0"/>
        <v>0</v>
      </c>
    </row>
    <row r="15" spans="1:18" ht="19.5" customHeight="1">
      <c r="A15" s="30"/>
      <c r="B15" s="17" t="s">
        <v>17</v>
      </c>
      <c r="C15" s="17"/>
      <c r="D15" s="6">
        <v>20</v>
      </c>
      <c r="E15" s="6"/>
      <c r="F15" s="6">
        <v>20</v>
      </c>
      <c r="G15" s="6">
        <v>51</v>
      </c>
      <c r="H15" s="6"/>
      <c r="I15" s="6">
        <v>51</v>
      </c>
      <c r="J15" s="6">
        <v>71</v>
      </c>
      <c r="K15" s="6">
        <v>500</v>
      </c>
      <c r="L15" s="6"/>
      <c r="M15" s="6">
        <v>500</v>
      </c>
      <c r="N15" s="7">
        <v>10000</v>
      </c>
      <c r="O15" s="6"/>
      <c r="P15" s="1">
        <v>15000</v>
      </c>
      <c r="Q15" s="1">
        <f t="shared" si="0"/>
        <v>7500</v>
      </c>
    </row>
    <row r="16" spans="1:18" ht="19.5" customHeight="1">
      <c r="A16" s="30"/>
      <c r="B16" s="17" t="s">
        <v>18</v>
      </c>
      <c r="C16" s="17"/>
      <c r="D16" s="6">
        <v>0</v>
      </c>
      <c r="E16" s="6"/>
      <c r="F16" s="6"/>
      <c r="G16" s="6">
        <v>0</v>
      </c>
      <c r="H16" s="6"/>
      <c r="I16" s="6">
        <v>0</v>
      </c>
      <c r="J16" s="6">
        <v>0</v>
      </c>
      <c r="K16" s="6">
        <v>0</v>
      </c>
      <c r="L16" s="6"/>
      <c r="M16" s="6"/>
      <c r="N16" s="7">
        <v>0</v>
      </c>
      <c r="O16" s="6"/>
      <c r="Q16" s="1">
        <f t="shared" si="0"/>
        <v>0</v>
      </c>
    </row>
    <row r="17" spans="1:17" ht="19.5" customHeight="1">
      <c r="A17" s="31"/>
      <c r="B17" s="20" t="s">
        <v>19</v>
      </c>
      <c r="C17" s="22"/>
      <c r="D17" s="10">
        <f>SUM(D9:D16)</f>
        <v>80</v>
      </c>
      <c r="E17" s="10">
        <f t="shared" ref="E17:M17" si="2">SUM(E9:E16)</f>
        <v>0</v>
      </c>
      <c r="F17" s="10">
        <f t="shared" si="2"/>
        <v>80</v>
      </c>
      <c r="G17" s="10">
        <f t="shared" si="2"/>
        <v>169</v>
      </c>
      <c r="H17" s="10">
        <f t="shared" si="2"/>
        <v>0</v>
      </c>
      <c r="I17" s="10">
        <f t="shared" si="2"/>
        <v>169</v>
      </c>
      <c r="J17" s="10">
        <f t="shared" si="2"/>
        <v>249</v>
      </c>
      <c r="K17" s="10">
        <f t="shared" si="2"/>
        <v>2290</v>
      </c>
      <c r="L17" s="10">
        <f t="shared" si="2"/>
        <v>0</v>
      </c>
      <c r="M17" s="10">
        <f t="shared" si="2"/>
        <v>2290</v>
      </c>
      <c r="N17" s="10"/>
      <c r="O17" s="10"/>
      <c r="Q17" s="1">
        <f t="shared" si="0"/>
        <v>0</v>
      </c>
    </row>
    <row r="18" spans="1:17" ht="19.5" customHeight="1">
      <c r="A18" s="34" t="s">
        <v>20</v>
      </c>
      <c r="B18" s="17" t="s">
        <v>21</v>
      </c>
      <c r="C18" s="17"/>
      <c r="D18" s="6">
        <v>34</v>
      </c>
      <c r="E18" s="6">
        <v>1</v>
      </c>
      <c r="F18" s="6">
        <v>35</v>
      </c>
      <c r="G18" s="6">
        <v>70</v>
      </c>
      <c r="H18" s="6">
        <v>0</v>
      </c>
      <c r="I18" s="6">
        <v>70</v>
      </c>
      <c r="J18" s="6">
        <v>105</v>
      </c>
      <c r="K18" s="6">
        <v>3500</v>
      </c>
      <c r="L18" s="6">
        <v>0</v>
      </c>
      <c r="M18" s="6">
        <v>3500</v>
      </c>
      <c r="N18" s="6">
        <v>50000</v>
      </c>
      <c r="O18" s="6"/>
      <c r="P18" s="1">
        <v>20000</v>
      </c>
      <c r="Q18" s="1">
        <f t="shared" si="0"/>
        <v>70000</v>
      </c>
    </row>
    <row r="19" spans="1:17" ht="19.5" customHeight="1">
      <c r="A19" s="34"/>
      <c r="B19" s="20" t="s">
        <v>22</v>
      </c>
      <c r="C19" s="22"/>
      <c r="D19" s="10">
        <v>34</v>
      </c>
      <c r="E19" s="10">
        <v>1</v>
      </c>
      <c r="F19" s="10">
        <v>35</v>
      </c>
      <c r="G19" s="10">
        <v>70</v>
      </c>
      <c r="H19" s="10">
        <v>0</v>
      </c>
      <c r="I19" s="10">
        <v>70</v>
      </c>
      <c r="J19" s="10">
        <v>105</v>
      </c>
      <c r="K19" s="10">
        <v>3500</v>
      </c>
      <c r="L19" s="10">
        <v>0</v>
      </c>
      <c r="M19" s="10">
        <v>3500</v>
      </c>
      <c r="N19" s="10"/>
      <c r="O19" s="10"/>
      <c r="Q19" s="1">
        <f t="shared" si="0"/>
        <v>0</v>
      </c>
    </row>
    <row r="20" spans="1:17" ht="19.5" customHeight="1">
      <c r="A20" s="33" t="s">
        <v>23</v>
      </c>
      <c r="B20" s="17" t="s">
        <v>24</v>
      </c>
      <c r="C20" s="1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Q20" s="1">
        <f t="shared" si="0"/>
        <v>0</v>
      </c>
    </row>
    <row r="21" spans="1:17" ht="19.5" customHeight="1">
      <c r="A21" s="33"/>
      <c r="B21" s="17" t="s">
        <v>25</v>
      </c>
      <c r="C21" s="17"/>
      <c r="D21" s="6">
        <v>17</v>
      </c>
      <c r="E21" s="6">
        <v>32</v>
      </c>
      <c r="F21" s="6">
        <v>49</v>
      </c>
      <c r="G21" s="6">
        <v>523</v>
      </c>
      <c r="H21" s="6">
        <v>16</v>
      </c>
      <c r="I21" s="6">
        <v>539</v>
      </c>
      <c r="J21" s="6">
        <v>587</v>
      </c>
      <c r="K21" s="6">
        <v>775</v>
      </c>
      <c r="L21" s="6">
        <v>7.5</v>
      </c>
      <c r="M21" s="6">
        <v>783</v>
      </c>
      <c r="N21" s="7">
        <v>1500</v>
      </c>
      <c r="O21" s="7">
        <v>500</v>
      </c>
      <c r="P21" s="1">
        <v>200000</v>
      </c>
      <c r="Q21" s="1">
        <f t="shared" si="0"/>
        <v>156600</v>
      </c>
    </row>
    <row r="22" spans="1:17" ht="19.5" customHeight="1">
      <c r="A22" s="33"/>
      <c r="B22" s="17" t="s">
        <v>26</v>
      </c>
      <c r="C22" s="17"/>
      <c r="D22" s="6">
        <v>128</v>
      </c>
      <c r="E22" s="6">
        <v>0</v>
      </c>
      <c r="F22" s="6">
        <v>128</v>
      </c>
      <c r="G22" s="6">
        <v>805</v>
      </c>
      <c r="H22" s="6"/>
      <c r="I22" s="6">
        <v>805</v>
      </c>
      <c r="J22" s="6">
        <v>933</v>
      </c>
      <c r="K22" s="6">
        <v>1610</v>
      </c>
      <c r="L22" s="6"/>
      <c r="M22" s="6">
        <v>1610</v>
      </c>
      <c r="N22" s="7">
        <v>2000</v>
      </c>
      <c r="O22" s="7"/>
      <c r="P22" s="1">
        <v>250000</v>
      </c>
      <c r="Q22" s="1">
        <f t="shared" si="0"/>
        <v>402500</v>
      </c>
    </row>
    <row r="23" spans="1:17" ht="19.5" customHeight="1">
      <c r="A23" s="33"/>
      <c r="B23" s="17" t="s">
        <v>27</v>
      </c>
      <c r="C23" s="1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Q23" s="1">
        <f t="shared" si="0"/>
        <v>0</v>
      </c>
    </row>
    <row r="24" spans="1:17" ht="19.5" customHeight="1">
      <c r="A24" s="33"/>
      <c r="B24" s="20" t="s">
        <v>28</v>
      </c>
      <c r="C24" s="22"/>
      <c r="D24" s="10">
        <f>SUM(D20:D23)</f>
        <v>145</v>
      </c>
      <c r="E24" s="10">
        <f t="shared" ref="E24:M24" si="3">SUM(E20:E23)</f>
        <v>32</v>
      </c>
      <c r="F24" s="10">
        <f t="shared" si="3"/>
        <v>177</v>
      </c>
      <c r="G24" s="10">
        <f t="shared" si="3"/>
        <v>1328</v>
      </c>
      <c r="H24" s="10">
        <f t="shared" si="3"/>
        <v>16</v>
      </c>
      <c r="I24" s="10">
        <f t="shared" si="3"/>
        <v>1344</v>
      </c>
      <c r="J24" s="10">
        <f t="shared" si="3"/>
        <v>1520</v>
      </c>
      <c r="K24" s="10">
        <f t="shared" si="3"/>
        <v>2385</v>
      </c>
      <c r="L24" s="10">
        <f t="shared" si="3"/>
        <v>7.5</v>
      </c>
      <c r="M24" s="10">
        <f t="shared" si="3"/>
        <v>2393</v>
      </c>
      <c r="N24" s="10"/>
      <c r="O24" s="10"/>
      <c r="Q24" s="1">
        <f t="shared" si="0"/>
        <v>0</v>
      </c>
    </row>
    <row r="25" spans="1:17" ht="19.5" customHeight="1">
      <c r="A25" s="32" t="s">
        <v>29</v>
      </c>
      <c r="B25" s="17" t="s">
        <v>30</v>
      </c>
      <c r="C25" s="17"/>
      <c r="D25" s="6">
        <v>4</v>
      </c>
      <c r="E25" s="6">
        <v>1</v>
      </c>
      <c r="F25" s="6">
        <v>5</v>
      </c>
      <c r="G25" s="6">
        <v>2</v>
      </c>
      <c r="H25" s="6">
        <v>0</v>
      </c>
      <c r="I25" s="6">
        <v>2</v>
      </c>
      <c r="J25" s="6">
        <v>6</v>
      </c>
      <c r="K25" s="6">
        <v>2</v>
      </c>
      <c r="L25" s="6">
        <v>0</v>
      </c>
      <c r="M25" s="6">
        <v>2</v>
      </c>
      <c r="N25" s="6">
        <v>1000</v>
      </c>
      <c r="O25" s="6"/>
      <c r="P25" s="1">
        <v>80000</v>
      </c>
      <c r="Q25" s="1">
        <f t="shared" si="0"/>
        <v>160</v>
      </c>
    </row>
    <row r="26" spans="1:17" ht="19.5" customHeight="1">
      <c r="A26" s="32"/>
      <c r="B26" s="17" t="s">
        <v>31</v>
      </c>
      <c r="C26" s="1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Q26" s="1">
        <f t="shared" si="0"/>
        <v>0</v>
      </c>
    </row>
    <row r="27" spans="1:17" ht="19.5" customHeight="1">
      <c r="A27" s="32"/>
      <c r="B27" s="20" t="s">
        <v>32</v>
      </c>
      <c r="C27" s="22"/>
      <c r="D27" s="10">
        <f>SUM(D25:D26)</f>
        <v>4</v>
      </c>
      <c r="E27" s="10">
        <f t="shared" ref="E27:M27" si="4">SUM(E25:E26)</f>
        <v>1</v>
      </c>
      <c r="F27" s="10">
        <f t="shared" si="4"/>
        <v>5</v>
      </c>
      <c r="G27" s="10">
        <f t="shared" si="4"/>
        <v>2</v>
      </c>
      <c r="H27" s="10">
        <f t="shared" si="4"/>
        <v>0</v>
      </c>
      <c r="I27" s="10">
        <f t="shared" si="4"/>
        <v>2</v>
      </c>
      <c r="J27" s="10">
        <f t="shared" si="4"/>
        <v>6</v>
      </c>
      <c r="K27" s="10">
        <f t="shared" si="4"/>
        <v>2</v>
      </c>
      <c r="L27" s="10">
        <f t="shared" si="4"/>
        <v>0</v>
      </c>
      <c r="M27" s="10">
        <f t="shared" si="4"/>
        <v>2</v>
      </c>
      <c r="N27" s="10"/>
      <c r="O27" s="10"/>
      <c r="Q27" s="1">
        <f t="shared" si="0"/>
        <v>0</v>
      </c>
    </row>
    <row r="28" spans="1:17" ht="19.5" customHeight="1">
      <c r="A28" s="33" t="s">
        <v>33</v>
      </c>
      <c r="B28" s="17" t="s">
        <v>34</v>
      </c>
      <c r="C28" s="1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Q28" s="1">
        <f t="shared" si="0"/>
        <v>0</v>
      </c>
    </row>
    <row r="29" spans="1:17" ht="19.5" customHeight="1">
      <c r="A29" s="33"/>
      <c r="B29" s="17" t="s">
        <v>35</v>
      </c>
      <c r="C29" s="1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Q29" s="1">
        <f t="shared" si="0"/>
        <v>0</v>
      </c>
    </row>
    <row r="30" spans="1:17" ht="19.5" customHeight="1">
      <c r="A30" s="33"/>
      <c r="B30" s="17" t="s">
        <v>36</v>
      </c>
      <c r="C30" s="1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Q30" s="1">
        <f t="shared" si="0"/>
        <v>0</v>
      </c>
    </row>
    <row r="31" spans="1:17" ht="19.5" customHeight="1">
      <c r="A31" s="33"/>
      <c r="B31" s="17" t="s">
        <v>37</v>
      </c>
      <c r="C31" s="1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Q31" s="1">
        <f t="shared" si="0"/>
        <v>0</v>
      </c>
    </row>
    <row r="32" spans="1:17" ht="19.5" customHeight="1">
      <c r="A32" s="33"/>
      <c r="B32" s="17" t="s">
        <v>38</v>
      </c>
      <c r="C32" s="1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Q32" s="1">
        <f t="shared" si="0"/>
        <v>0</v>
      </c>
    </row>
    <row r="33" spans="1:17" ht="19.5" customHeight="1">
      <c r="A33" s="33"/>
      <c r="B33" s="18" t="s">
        <v>39</v>
      </c>
      <c r="C33" s="1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Q33" s="1">
        <f t="shared" si="0"/>
        <v>0</v>
      </c>
    </row>
    <row r="34" spans="1:17" ht="19.5" customHeight="1">
      <c r="A34" s="25" t="s">
        <v>40</v>
      </c>
      <c r="B34" s="25" t="s">
        <v>41</v>
      </c>
      <c r="C34" s="9" t="s">
        <v>42</v>
      </c>
      <c r="D34" s="6">
        <v>0</v>
      </c>
      <c r="E34" s="6">
        <v>0</v>
      </c>
      <c r="F34" s="6">
        <v>0</v>
      </c>
      <c r="G34" s="6">
        <v>1</v>
      </c>
      <c r="H34" s="6">
        <v>0</v>
      </c>
      <c r="I34" s="6">
        <v>1</v>
      </c>
      <c r="J34" s="6">
        <v>1</v>
      </c>
      <c r="K34" s="6">
        <v>100</v>
      </c>
      <c r="L34" s="6">
        <v>0</v>
      </c>
      <c r="M34" s="6">
        <v>100</v>
      </c>
      <c r="N34" s="6">
        <v>100000</v>
      </c>
      <c r="O34" s="6"/>
      <c r="Q34" s="1">
        <f t="shared" si="0"/>
        <v>0</v>
      </c>
    </row>
    <row r="35" spans="1:17" ht="19.5" customHeight="1">
      <c r="A35" s="26"/>
      <c r="B35" s="26"/>
      <c r="C35" s="9" t="s">
        <v>43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Q35" s="1">
        <f t="shared" si="0"/>
        <v>0</v>
      </c>
    </row>
    <row r="36" spans="1:17" ht="19.5" customHeight="1">
      <c r="A36" s="26"/>
      <c r="B36" s="26"/>
      <c r="C36" s="9" t="s">
        <v>44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Q36" s="1">
        <f t="shared" si="0"/>
        <v>0</v>
      </c>
    </row>
    <row r="37" spans="1:17" ht="19.5" customHeight="1">
      <c r="A37" s="26"/>
      <c r="B37" s="26"/>
      <c r="C37" s="9" t="s">
        <v>45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Q37" s="1">
        <f t="shared" si="0"/>
        <v>0</v>
      </c>
    </row>
    <row r="38" spans="1:17" ht="19.5" customHeight="1">
      <c r="A38" s="26"/>
      <c r="B38" s="26"/>
      <c r="C38" s="9" t="s">
        <v>46</v>
      </c>
      <c r="D38" s="6">
        <v>0</v>
      </c>
      <c r="E38" s="6">
        <v>0</v>
      </c>
      <c r="F38" s="6">
        <v>0</v>
      </c>
      <c r="G38" s="6">
        <v>1</v>
      </c>
      <c r="H38" s="6">
        <v>0</v>
      </c>
      <c r="I38" s="6">
        <v>1</v>
      </c>
      <c r="J38" s="6">
        <v>1</v>
      </c>
      <c r="K38" s="6">
        <v>100</v>
      </c>
      <c r="L38" s="6">
        <v>0</v>
      </c>
      <c r="M38" s="6">
        <v>100</v>
      </c>
      <c r="N38" s="6">
        <v>100000</v>
      </c>
      <c r="O38" s="6"/>
      <c r="Q38" s="1">
        <f t="shared" si="0"/>
        <v>0</v>
      </c>
    </row>
    <row r="39" spans="1:17" ht="19.5" customHeight="1">
      <c r="A39" s="26"/>
      <c r="B39" s="27"/>
      <c r="C39" s="8" t="s">
        <v>47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Q39" s="1">
        <f t="shared" si="0"/>
        <v>0</v>
      </c>
    </row>
    <row r="40" spans="1:17" ht="19.5" customHeight="1">
      <c r="A40" s="26"/>
      <c r="B40" s="25" t="s">
        <v>48</v>
      </c>
      <c r="C40" s="9" t="s">
        <v>49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Q40" s="1">
        <f t="shared" si="0"/>
        <v>0</v>
      </c>
    </row>
    <row r="41" spans="1:17" ht="19.5" customHeight="1">
      <c r="A41" s="26"/>
      <c r="B41" s="26"/>
      <c r="C41" s="9" t="s">
        <v>50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Q41" s="1">
        <f t="shared" si="0"/>
        <v>0</v>
      </c>
    </row>
    <row r="42" spans="1:17" ht="19.5" customHeight="1">
      <c r="A42" s="26"/>
      <c r="B42" s="26"/>
      <c r="C42" s="9" t="s">
        <v>51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Q42" s="1">
        <f t="shared" si="0"/>
        <v>0</v>
      </c>
    </row>
    <row r="43" spans="1:17" ht="19.5" customHeight="1">
      <c r="A43" s="26"/>
      <c r="B43" s="27"/>
      <c r="C43" s="8" t="s">
        <v>52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Q43" s="1">
        <f t="shared" si="0"/>
        <v>0</v>
      </c>
    </row>
    <row r="44" spans="1:17" ht="19.5" customHeight="1">
      <c r="A44" s="27"/>
      <c r="B44" s="43" t="s">
        <v>53</v>
      </c>
      <c r="C44" s="43"/>
      <c r="D44" s="10">
        <f>SUM(D34:D43)</f>
        <v>0</v>
      </c>
      <c r="E44" s="10">
        <f t="shared" ref="E44:M44" si="5">SUM(E34:E43)</f>
        <v>0</v>
      </c>
      <c r="F44" s="10">
        <f t="shared" si="5"/>
        <v>0</v>
      </c>
      <c r="G44" s="10">
        <f t="shared" si="5"/>
        <v>2</v>
      </c>
      <c r="H44" s="10">
        <f t="shared" si="5"/>
        <v>0</v>
      </c>
      <c r="I44" s="10">
        <f t="shared" si="5"/>
        <v>2</v>
      </c>
      <c r="J44" s="10">
        <f t="shared" si="5"/>
        <v>2</v>
      </c>
      <c r="K44" s="10">
        <f t="shared" si="5"/>
        <v>200</v>
      </c>
      <c r="L44" s="10">
        <f t="shared" si="5"/>
        <v>0</v>
      </c>
      <c r="M44" s="10">
        <f t="shared" si="5"/>
        <v>200</v>
      </c>
      <c r="N44" s="10"/>
      <c r="O44" s="10"/>
      <c r="Q44" s="1">
        <f t="shared" si="0"/>
        <v>0</v>
      </c>
    </row>
    <row r="45" spans="1:17" ht="19.5" customHeight="1">
      <c r="A45" s="29" t="s">
        <v>54</v>
      </c>
      <c r="B45" s="17" t="s">
        <v>55</v>
      </c>
      <c r="C45" s="17"/>
      <c r="D45" s="6">
        <v>1</v>
      </c>
      <c r="E45" s="6">
        <v>0</v>
      </c>
      <c r="F45" s="6">
        <v>1</v>
      </c>
      <c r="G45" s="6">
        <v>3</v>
      </c>
      <c r="H45" s="6">
        <v>0</v>
      </c>
      <c r="I45" s="6">
        <v>3</v>
      </c>
      <c r="J45" s="6">
        <v>4</v>
      </c>
      <c r="K45" s="6">
        <v>1.2E-2</v>
      </c>
      <c r="L45" s="6">
        <v>0</v>
      </c>
      <c r="M45" s="6">
        <v>1.2E-2</v>
      </c>
      <c r="N45" s="6"/>
      <c r="O45" s="6"/>
      <c r="Q45" s="1">
        <f t="shared" si="0"/>
        <v>0</v>
      </c>
    </row>
    <row r="46" spans="1:17" ht="19.5" customHeight="1">
      <c r="A46" s="30"/>
      <c r="B46" s="17" t="s">
        <v>56</v>
      </c>
      <c r="C46" s="17"/>
      <c r="D46" s="6">
        <v>26</v>
      </c>
      <c r="E46" s="6">
        <v>1</v>
      </c>
      <c r="F46" s="6">
        <v>27</v>
      </c>
      <c r="G46" s="6">
        <v>10</v>
      </c>
      <c r="H46" s="6">
        <v>0</v>
      </c>
      <c r="I46" s="6">
        <v>10</v>
      </c>
      <c r="J46" s="6">
        <v>37</v>
      </c>
      <c r="K46" s="6">
        <v>30</v>
      </c>
      <c r="L46" s="6">
        <v>2</v>
      </c>
      <c r="M46" s="6">
        <v>32</v>
      </c>
      <c r="N46" s="6">
        <v>3000</v>
      </c>
      <c r="O46" s="6">
        <v>2000</v>
      </c>
      <c r="P46" s="1">
        <v>50000</v>
      </c>
      <c r="Q46" s="1">
        <f t="shared" si="0"/>
        <v>1600</v>
      </c>
    </row>
    <row r="47" spans="1:17" ht="19.5" customHeight="1">
      <c r="A47" s="30"/>
      <c r="B47" s="17" t="s">
        <v>57</v>
      </c>
      <c r="C47" s="17"/>
      <c r="D47" s="6">
        <v>380</v>
      </c>
      <c r="E47" s="6">
        <v>0</v>
      </c>
      <c r="F47" s="6">
        <v>380</v>
      </c>
      <c r="G47" s="6">
        <v>220</v>
      </c>
      <c r="H47" s="6">
        <v>0</v>
      </c>
      <c r="I47" s="6">
        <v>220</v>
      </c>
      <c r="J47" s="6">
        <v>600</v>
      </c>
      <c r="K47" s="6">
        <v>600</v>
      </c>
      <c r="L47" s="6">
        <v>0</v>
      </c>
      <c r="M47" s="6">
        <v>600</v>
      </c>
      <c r="N47" s="6">
        <v>3000</v>
      </c>
      <c r="O47" s="6"/>
      <c r="Q47" s="1">
        <f t="shared" si="0"/>
        <v>0</v>
      </c>
    </row>
    <row r="48" spans="1:17" ht="19.5" customHeight="1">
      <c r="A48" s="30"/>
      <c r="B48" s="17" t="s">
        <v>58</v>
      </c>
      <c r="C48" s="17"/>
      <c r="D48" s="6">
        <v>80</v>
      </c>
      <c r="E48" s="6">
        <v>10</v>
      </c>
      <c r="F48" s="6">
        <v>90</v>
      </c>
      <c r="G48" s="6">
        <v>40</v>
      </c>
      <c r="H48" s="6">
        <v>40</v>
      </c>
      <c r="I48" s="6">
        <v>80</v>
      </c>
      <c r="J48" s="6">
        <v>170</v>
      </c>
      <c r="K48" s="6">
        <v>160</v>
      </c>
      <c r="L48" s="6">
        <v>280</v>
      </c>
      <c r="M48" s="6">
        <v>440</v>
      </c>
      <c r="N48" s="6">
        <v>4000</v>
      </c>
      <c r="O48" s="6">
        <v>2000</v>
      </c>
      <c r="P48" s="1">
        <v>100000</v>
      </c>
      <c r="Q48" s="1">
        <f t="shared" si="0"/>
        <v>44000</v>
      </c>
    </row>
    <row r="49" spans="1:17" ht="19.5" customHeight="1">
      <c r="A49" s="30"/>
      <c r="B49" s="17" t="s">
        <v>59</v>
      </c>
      <c r="C49" s="1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Q49" s="1">
        <f t="shared" si="0"/>
        <v>0</v>
      </c>
    </row>
    <row r="50" spans="1:17" ht="19.5" customHeight="1">
      <c r="A50" s="31"/>
      <c r="B50" s="20" t="s">
        <v>60</v>
      </c>
      <c r="C50" s="22"/>
      <c r="D50" s="10">
        <f>SUM(D45:D49)</f>
        <v>487</v>
      </c>
      <c r="E50" s="10">
        <f t="shared" ref="E50:M50" si="6">SUM(E45:E49)</f>
        <v>11</v>
      </c>
      <c r="F50" s="10">
        <f t="shared" si="6"/>
        <v>498</v>
      </c>
      <c r="G50" s="10">
        <f t="shared" si="6"/>
        <v>273</v>
      </c>
      <c r="H50" s="10">
        <f t="shared" si="6"/>
        <v>40</v>
      </c>
      <c r="I50" s="10">
        <f t="shared" si="6"/>
        <v>313</v>
      </c>
      <c r="J50" s="10">
        <f t="shared" si="6"/>
        <v>811</v>
      </c>
      <c r="K50" s="10">
        <f t="shared" si="6"/>
        <v>790.01199999999994</v>
      </c>
      <c r="L50" s="10">
        <f t="shared" si="6"/>
        <v>282</v>
      </c>
      <c r="M50" s="10">
        <f t="shared" si="6"/>
        <v>1072.0119999999999</v>
      </c>
      <c r="N50" s="10"/>
      <c r="O50" s="10"/>
      <c r="Q50" s="1">
        <f>SUM(Q5:Q49)</f>
        <v>754260</v>
      </c>
    </row>
    <row r="51" spans="1:17" ht="19.5" customHeight="1">
      <c r="A51" s="20" t="s">
        <v>61</v>
      </c>
      <c r="B51" s="21"/>
      <c r="C51" s="22"/>
      <c r="D51" s="6">
        <f t="shared" ref="D51:L51" si="7">D50+D44+D27+D24+D19+D17+D8</f>
        <v>795</v>
      </c>
      <c r="E51" s="6">
        <f t="shared" si="7"/>
        <v>45</v>
      </c>
      <c r="F51" s="6">
        <f t="shared" si="7"/>
        <v>840</v>
      </c>
      <c r="G51" s="6">
        <f t="shared" si="7"/>
        <v>1894</v>
      </c>
      <c r="H51" s="6">
        <f t="shared" si="7"/>
        <v>56</v>
      </c>
      <c r="I51" s="6">
        <f t="shared" si="7"/>
        <v>1950</v>
      </c>
      <c r="J51" s="6">
        <f t="shared" si="7"/>
        <v>2788</v>
      </c>
      <c r="K51" s="6">
        <f t="shared" si="7"/>
        <v>10118.011999999999</v>
      </c>
      <c r="L51" s="6">
        <f t="shared" si="7"/>
        <v>289.5</v>
      </c>
      <c r="M51" s="6">
        <f>M50+M44+M27+M24+M19+M17+M8</f>
        <v>10408.011999999999</v>
      </c>
      <c r="N51" s="6"/>
      <c r="O51" s="6"/>
    </row>
  </sheetData>
  <mergeCells count="55">
    <mergeCell ref="A1:Q1"/>
    <mergeCell ref="B49:C49"/>
    <mergeCell ref="B50:C50"/>
    <mergeCell ref="A51:C51"/>
    <mergeCell ref="B33:C33"/>
    <mergeCell ref="A34:A44"/>
    <mergeCell ref="B34:B39"/>
    <mergeCell ref="B40:B43"/>
    <mergeCell ref="B44:C44"/>
    <mergeCell ref="A45:A50"/>
    <mergeCell ref="B45:C45"/>
    <mergeCell ref="B46:C46"/>
    <mergeCell ref="B47:C47"/>
    <mergeCell ref="B48:C48"/>
    <mergeCell ref="A25:A27"/>
    <mergeCell ref="B25:C25"/>
    <mergeCell ref="B26:C26"/>
    <mergeCell ref="B27:C27"/>
    <mergeCell ref="A28:A33"/>
    <mergeCell ref="B28:C28"/>
    <mergeCell ref="B29:C29"/>
    <mergeCell ref="B30:C30"/>
    <mergeCell ref="B31:C31"/>
    <mergeCell ref="B32:C32"/>
    <mergeCell ref="B16:C16"/>
    <mergeCell ref="B17:C17"/>
    <mergeCell ref="A20:A24"/>
    <mergeCell ref="B20:C20"/>
    <mergeCell ref="B21:C21"/>
    <mergeCell ref="B22:C22"/>
    <mergeCell ref="B23:C23"/>
    <mergeCell ref="B24:C24"/>
    <mergeCell ref="A18:A19"/>
    <mergeCell ref="B18:C18"/>
    <mergeCell ref="B19:C19"/>
    <mergeCell ref="A9:A17"/>
    <mergeCell ref="B9:C9"/>
    <mergeCell ref="B10:C10"/>
    <mergeCell ref="B11:C11"/>
    <mergeCell ref="B12:C12"/>
    <mergeCell ref="Q2:Q3"/>
    <mergeCell ref="B13:C13"/>
    <mergeCell ref="B14:C14"/>
    <mergeCell ref="B15:C15"/>
    <mergeCell ref="N2:O2"/>
    <mergeCell ref="A2:C3"/>
    <mergeCell ref="D2:F2"/>
    <mergeCell ref="G2:I2"/>
    <mergeCell ref="J2:J3"/>
    <mergeCell ref="K2:M2"/>
    <mergeCell ref="A5:A8"/>
    <mergeCell ref="B5:C5"/>
    <mergeCell ref="B6:C6"/>
    <mergeCell ref="B7:C7"/>
    <mergeCell ref="B8:C8"/>
  </mergeCells>
  <pageMargins left="0" right="0" top="0" bottom="0" header="0.31496062992125984" footer="0.31496062992125984"/>
  <pageSetup scale="60" orientation="landscape" r:id="rId1"/>
  <ignoredErrors>
    <ignoredError sqref="D24:M2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شهر   فریدونشهر وحومه  </vt:lpstr>
      <vt:lpstr>دهستان پیشکوه </vt:lpstr>
      <vt:lpstr> دهستان پشتکوه </vt:lpstr>
      <vt:lpstr> دهستان  قلعه سرخ </vt:lpstr>
      <vt:lpstr>جمع کل شهرستان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a.almodares</dc:creator>
  <cp:lastModifiedBy>EGP</cp:lastModifiedBy>
  <cp:lastPrinted>2018-07-24T03:31:13Z</cp:lastPrinted>
  <dcterms:created xsi:type="dcterms:W3CDTF">2018-07-21T03:49:47Z</dcterms:created>
  <dcterms:modified xsi:type="dcterms:W3CDTF">2019-11-27T05:41:05Z</dcterms:modified>
</cp:coreProperties>
</file>