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جمع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<sst xmlns="http://schemas.openxmlformats.org/spreadsheetml/2006/main" count="36" uniqueCount="36">
  <si>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نوع عمليات</t>
  </si>
  <si>
    <t>نوع محصول</t>
  </si>
  <si>
    <t>سطح زير كشت(هكتار)</t>
  </si>
  <si>
    <t>خاكورزي</t>
  </si>
  <si>
    <t>ثانويه وتهيه بستر</t>
  </si>
  <si>
    <t>با انواع دستگاه  هاي كاشت</t>
  </si>
  <si>
    <t>داشت</t>
  </si>
  <si>
    <t>وجين ، سله شكني، خاكدهي پاي بوته</t>
  </si>
  <si>
    <t>برداشت</t>
  </si>
  <si>
    <t>با انواع ماشين  هاي برداشت</t>
  </si>
  <si>
    <t>گندم ديم</t>
  </si>
  <si>
    <t>با انواع بذر پاش (كود پاش سانتريفوژ)</t>
  </si>
  <si>
    <t>جمع</t>
  </si>
  <si>
    <t>جمع كل</t>
  </si>
  <si>
    <t>ميانگين عمليات</t>
  </si>
  <si>
    <t>درجه مكانيزاسيون كل</t>
  </si>
  <si>
    <t>درجه عمليات</t>
  </si>
  <si>
    <t>كلزا</t>
  </si>
  <si>
    <t>حبوبات ديم</t>
  </si>
  <si>
    <t>پياز</t>
  </si>
  <si>
    <t>برنج</t>
  </si>
  <si>
    <t>سيب زميني</t>
  </si>
  <si>
    <t>ذرت دانهاي</t>
  </si>
  <si>
    <t>يونجه</t>
  </si>
  <si>
    <t>پنبه</t>
  </si>
  <si>
    <t>كندم آبي</t>
  </si>
  <si>
    <t>جو آبي</t>
  </si>
  <si>
    <t>جوديم</t>
  </si>
  <si>
    <t>ذرت علوفه اي</t>
  </si>
  <si>
    <t>دانه  اي روغني</t>
  </si>
  <si>
    <t>جغندر قند</t>
  </si>
  <si>
    <t xml:space="preserve">حبوبات آبي </t>
  </si>
  <si>
    <t>در عمليات خاكورزي ، خاكورزي اوليه 100درصد در نظر گرفته مي شودو درستون درجه عمليات محاسبه مي گردد</t>
  </si>
  <si>
    <t>در عمليات داشت  عهمليات سمپاشي 100در صد در نظر گرفته مي شود ودر ستون درجه عمليات محاسبه مي گردد</t>
  </si>
  <si>
    <t>كاشت</t>
  </si>
  <si>
    <t>درجه مكانيزاسيون محصولات اساسي زراعي  استان اصفهان(سال زراعي 91-90)</t>
  </si>
</sst>
</file>

<file path=xl/styles.xml><?xml version="1.0" encoding="utf-8"?>
<styleSheet xmlns="http://schemas.openxmlformats.org/spreadsheetml/2006/main">
  <numFmts count="1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b/>
      <sz val="8"/>
      <name val="B Titr"/>
      <family val="0"/>
    </font>
    <font>
      <sz val="8"/>
      <name val="B Titr"/>
      <family val="0"/>
    </font>
    <font>
      <sz val="8"/>
      <name val="Arial"/>
      <family val="2"/>
    </font>
    <font>
      <sz val="11"/>
      <name val="B Titr"/>
      <family val="0"/>
    </font>
    <font>
      <sz val="10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" fillId="3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 readingOrder="2"/>
    </xf>
    <xf numFmtId="2" fontId="2" fillId="24" borderId="10" xfId="0" applyNumberFormat="1" applyFont="1" applyFill="1" applyBorder="1" applyAlignment="1">
      <alignment horizontal="center" vertical="center" wrapText="1" readingOrder="2"/>
    </xf>
    <xf numFmtId="2" fontId="1" fillId="24" borderId="10" xfId="0" applyNumberFormat="1" applyFont="1" applyFill="1" applyBorder="1" applyAlignment="1">
      <alignment horizontal="center" vertical="center" textRotation="90" wrapText="1" readingOrder="2"/>
    </xf>
    <xf numFmtId="2" fontId="1" fillId="11" borderId="10" xfId="0" applyNumberFormat="1" applyFont="1" applyFill="1" applyBorder="1" applyAlignment="1">
      <alignment horizontal="center" vertical="center" wrapText="1" readingOrder="2"/>
    </xf>
    <xf numFmtId="1" fontId="1" fillId="25" borderId="10" xfId="0" applyNumberFormat="1" applyFont="1" applyFill="1" applyBorder="1" applyAlignment="1">
      <alignment horizontal="center" vertical="center" wrapText="1" readingOrder="2"/>
    </xf>
    <xf numFmtId="1" fontId="1" fillId="8" borderId="10" xfId="0" applyNumberFormat="1" applyFont="1" applyFill="1" applyBorder="1" applyAlignment="1">
      <alignment horizontal="center" vertical="center" wrapText="1" readingOrder="2"/>
    </xf>
    <xf numFmtId="2" fontId="2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24" borderId="11" xfId="0" applyNumberFormat="1" applyFont="1" applyFill="1" applyBorder="1" applyAlignment="1">
      <alignment horizontal="center" vertical="center" textRotation="90" wrapText="1" readingOrder="2"/>
    </xf>
    <xf numFmtId="1" fontId="1" fillId="7" borderId="10" xfId="0" applyNumberFormat="1" applyFont="1" applyFill="1" applyBorder="1" applyAlignment="1">
      <alignment horizontal="center" vertical="center" wrapText="1" readingOrder="2"/>
    </xf>
    <xf numFmtId="1" fontId="1" fillId="22" borderId="10" xfId="0" applyNumberFormat="1" applyFont="1" applyFill="1" applyBorder="1" applyAlignment="1">
      <alignment horizontal="center" vertical="center" wrapText="1" readingOrder="2"/>
    </xf>
    <xf numFmtId="0" fontId="0" fillId="26" borderId="0" xfId="0" applyFill="1" applyBorder="1" applyAlignment="1">
      <alignment/>
    </xf>
    <xf numFmtId="2" fontId="0" fillId="26" borderId="0" xfId="0" applyNumberFormat="1" applyFill="1" applyBorder="1" applyAlignment="1">
      <alignment/>
    </xf>
    <xf numFmtId="2" fontId="4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 readingOrder="2"/>
    </xf>
    <xf numFmtId="2" fontId="2" fillId="24" borderId="11" xfId="0" applyNumberFormat="1" applyFont="1" applyFill="1" applyBorder="1" applyAlignment="1">
      <alignment horizontal="center" vertical="center"/>
    </xf>
    <xf numFmtId="2" fontId="2" fillId="24" borderId="12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2" fillId="26" borderId="11" xfId="0" applyNumberFormat="1" applyFont="1" applyFill="1" applyBorder="1" applyAlignment="1">
      <alignment horizontal="center" vertical="center"/>
    </xf>
    <xf numFmtId="2" fontId="2" fillId="26" borderId="12" xfId="0" applyNumberFormat="1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textRotation="90" wrapText="1" readingOrder="2"/>
    </xf>
    <xf numFmtId="2" fontId="5" fillId="26" borderId="0" xfId="0" applyNumberFormat="1" applyFont="1" applyFill="1" applyBorder="1" applyAlignment="1">
      <alignment horizontal="center"/>
    </xf>
    <xf numFmtId="2" fontId="5" fillId="26" borderId="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 readingOrder="2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rightToLeft="1" tabSelected="1" zoomScalePageLayoutView="0" workbookViewId="0" topLeftCell="C1">
      <selection activeCell="I14" sqref="I14"/>
    </sheetView>
  </sheetViews>
  <sheetFormatPr defaultColWidth="22.8515625" defaultRowHeight="12.75"/>
  <cols>
    <col min="1" max="1" width="8.00390625" style="0" customWidth="1"/>
    <col min="2" max="2" width="22.421875" style="0" bestFit="1" customWidth="1"/>
    <col min="3" max="3" width="6.57421875" style="0" bestFit="1" customWidth="1"/>
    <col min="4" max="4" width="6.140625" style="0" bestFit="1" customWidth="1"/>
    <col min="5" max="5" width="5.57421875" style="0" bestFit="1" customWidth="1"/>
    <col min="6" max="6" width="4.7109375" style="0" bestFit="1" customWidth="1"/>
    <col min="7" max="7" width="4.421875" style="0" bestFit="1" customWidth="1"/>
    <col min="8" max="8" width="8.8515625" style="0" bestFit="1" customWidth="1"/>
    <col min="9" max="9" width="9.57421875" style="0" bestFit="1" customWidth="1"/>
    <col min="10" max="10" width="5.421875" style="0" bestFit="1" customWidth="1"/>
    <col min="11" max="11" width="7.57421875" style="0" bestFit="1" customWidth="1"/>
    <col min="12" max="12" width="6.7109375" style="0" bestFit="1" customWidth="1"/>
    <col min="13" max="13" width="7.28125" style="0" bestFit="1" customWidth="1"/>
    <col min="14" max="14" width="4.421875" style="0" bestFit="1" customWidth="1"/>
    <col min="15" max="15" width="6.140625" style="0" bestFit="1" customWidth="1"/>
    <col min="16" max="16" width="8.140625" style="0" bestFit="1" customWidth="1"/>
    <col min="17" max="17" width="7.421875" style="0" bestFit="1" customWidth="1"/>
    <col min="18" max="18" width="3.57421875" style="0" bestFit="1" customWidth="1"/>
    <col min="19" max="19" width="7.7109375" style="0" bestFit="1" customWidth="1"/>
    <col min="20" max="20" width="8.28125" style="0" bestFit="1" customWidth="1"/>
    <col min="21" max="21" width="7.140625" style="0" bestFit="1" customWidth="1"/>
  </cols>
  <sheetData>
    <row r="1" spans="1:20" ht="22.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8">
      <c r="A2" s="17" t="s">
        <v>0</v>
      </c>
      <c r="B2" s="3" t="s">
        <v>1</v>
      </c>
      <c r="C2" s="3" t="s">
        <v>25</v>
      </c>
      <c r="D2" s="3" t="s">
        <v>10</v>
      </c>
      <c r="E2" s="3" t="s">
        <v>26</v>
      </c>
      <c r="F2" s="3" t="s">
        <v>27</v>
      </c>
      <c r="G2" s="4" t="s">
        <v>24</v>
      </c>
      <c r="H2" s="2" t="s">
        <v>28</v>
      </c>
      <c r="I2" s="2" t="s">
        <v>29</v>
      </c>
      <c r="J2" s="2" t="s">
        <v>23</v>
      </c>
      <c r="K2" s="2" t="s">
        <v>22</v>
      </c>
      <c r="L2" s="2" t="s">
        <v>30</v>
      </c>
      <c r="M2" s="2" t="s">
        <v>21</v>
      </c>
      <c r="N2" s="2" t="s">
        <v>20</v>
      </c>
      <c r="O2" s="2" t="s">
        <v>19</v>
      </c>
      <c r="P2" s="2" t="s">
        <v>31</v>
      </c>
      <c r="Q2" s="2" t="s">
        <v>18</v>
      </c>
      <c r="R2" s="2" t="s">
        <v>17</v>
      </c>
      <c r="S2" s="2" t="s">
        <v>12</v>
      </c>
      <c r="T2" s="2" t="s">
        <v>16</v>
      </c>
    </row>
    <row r="3" spans="1:20" ht="18">
      <c r="A3" s="17"/>
      <c r="B3" s="3" t="s">
        <v>2</v>
      </c>
      <c r="C3" s="34">
        <v>2400</v>
      </c>
      <c r="D3" s="34">
        <v>2400</v>
      </c>
      <c r="E3" s="34">
        <v>1100</v>
      </c>
      <c r="F3" s="34">
        <v>600</v>
      </c>
      <c r="G3" s="7">
        <v>0</v>
      </c>
      <c r="H3" s="34">
        <v>100</v>
      </c>
      <c r="I3" s="7">
        <v>0</v>
      </c>
      <c r="J3" s="34">
        <v>950</v>
      </c>
      <c r="K3" s="7">
        <v>0</v>
      </c>
      <c r="L3" s="7">
        <v>0</v>
      </c>
      <c r="M3" s="34">
        <v>2000</v>
      </c>
      <c r="N3" s="7">
        <v>0</v>
      </c>
      <c r="O3" s="7">
        <v>0</v>
      </c>
      <c r="P3" s="34">
        <v>400</v>
      </c>
      <c r="Q3" s="34">
        <v>350</v>
      </c>
      <c r="R3" s="34">
        <v>75</v>
      </c>
      <c r="S3" s="8">
        <f aca="true" t="shared" si="0" ref="S3:S8">SUM(C3:R3)</f>
        <v>10375</v>
      </c>
      <c r="T3" s="1"/>
    </row>
    <row r="4" spans="1:21" ht="36" customHeight="1">
      <c r="A4" s="11" t="s">
        <v>3</v>
      </c>
      <c r="B4" s="3" t="s">
        <v>4</v>
      </c>
      <c r="C4" s="34">
        <v>2400</v>
      </c>
      <c r="D4" s="34">
        <v>2400</v>
      </c>
      <c r="E4" s="34">
        <v>1100</v>
      </c>
      <c r="F4" s="34">
        <v>600</v>
      </c>
      <c r="G4" s="7">
        <v>0</v>
      </c>
      <c r="H4" s="34">
        <v>100</v>
      </c>
      <c r="I4" s="7">
        <v>0</v>
      </c>
      <c r="J4" s="34">
        <v>950</v>
      </c>
      <c r="K4" s="7">
        <v>0</v>
      </c>
      <c r="L4" s="7">
        <v>0</v>
      </c>
      <c r="M4" s="34">
        <v>2000</v>
      </c>
      <c r="N4" s="7">
        <v>0</v>
      </c>
      <c r="O4" s="7">
        <v>0</v>
      </c>
      <c r="P4" s="34">
        <v>400</v>
      </c>
      <c r="Q4" s="34">
        <v>350</v>
      </c>
      <c r="R4" s="34">
        <v>75</v>
      </c>
      <c r="S4" s="8">
        <f t="shared" si="0"/>
        <v>10375</v>
      </c>
      <c r="T4" s="1">
        <f>S4/S3*100</f>
        <v>100</v>
      </c>
      <c r="U4" s="9">
        <f>(T4+100)/2</f>
        <v>100</v>
      </c>
    </row>
    <row r="5" spans="1:21" ht="18">
      <c r="A5" s="27" t="s">
        <v>34</v>
      </c>
      <c r="B5" s="3" t="s">
        <v>5</v>
      </c>
      <c r="C5" s="34">
        <v>300</v>
      </c>
      <c r="D5" s="34">
        <v>1900</v>
      </c>
      <c r="E5" s="34">
        <v>100</v>
      </c>
      <c r="F5" s="34">
        <v>0</v>
      </c>
      <c r="G5" s="7">
        <v>0</v>
      </c>
      <c r="H5" s="34">
        <v>100</v>
      </c>
      <c r="I5" s="7">
        <v>0</v>
      </c>
      <c r="J5" s="34">
        <v>50</v>
      </c>
      <c r="K5" s="7">
        <v>0</v>
      </c>
      <c r="L5" s="7">
        <v>0</v>
      </c>
      <c r="M5" s="34">
        <v>1900</v>
      </c>
      <c r="N5" s="7">
        <v>0</v>
      </c>
      <c r="O5" s="7">
        <v>0</v>
      </c>
      <c r="P5" s="34">
        <v>0</v>
      </c>
      <c r="Q5" s="34">
        <v>50</v>
      </c>
      <c r="R5" s="34">
        <v>25</v>
      </c>
      <c r="S5" s="8">
        <f t="shared" si="0"/>
        <v>4425</v>
      </c>
      <c r="T5" s="18">
        <f>(S5+S6)/S3*100</f>
        <v>43.132530120481924</v>
      </c>
      <c r="U5" s="24"/>
    </row>
    <row r="6" spans="1:21" ht="18">
      <c r="A6" s="27"/>
      <c r="B6" s="3" t="s">
        <v>11</v>
      </c>
      <c r="C6" s="34">
        <v>50</v>
      </c>
      <c r="D6" s="34">
        <v>0</v>
      </c>
      <c r="E6" s="34">
        <v>0</v>
      </c>
      <c r="F6" s="34">
        <v>0</v>
      </c>
      <c r="G6" s="7">
        <v>0</v>
      </c>
      <c r="H6" s="34">
        <v>0</v>
      </c>
      <c r="I6" s="7">
        <v>0</v>
      </c>
      <c r="J6" s="34">
        <v>0</v>
      </c>
      <c r="K6" s="7">
        <v>0</v>
      </c>
      <c r="L6" s="7">
        <v>0</v>
      </c>
      <c r="M6" s="34">
        <v>0</v>
      </c>
      <c r="N6" s="7">
        <v>0</v>
      </c>
      <c r="O6" s="7">
        <v>0</v>
      </c>
      <c r="P6" s="34">
        <v>0</v>
      </c>
      <c r="Q6" s="34">
        <v>0</v>
      </c>
      <c r="R6" s="34">
        <v>0</v>
      </c>
      <c r="S6" s="8">
        <f t="shared" si="0"/>
        <v>50</v>
      </c>
      <c r="T6" s="19"/>
      <c r="U6" s="25"/>
    </row>
    <row r="7" spans="1:21" ht="22.5">
      <c r="A7" s="5" t="s">
        <v>6</v>
      </c>
      <c r="B7" s="3" t="s">
        <v>7</v>
      </c>
      <c r="C7" s="34">
        <v>0</v>
      </c>
      <c r="D7" s="34">
        <v>0</v>
      </c>
      <c r="E7" s="34">
        <v>0</v>
      </c>
      <c r="F7" s="34">
        <v>0</v>
      </c>
      <c r="G7" s="7">
        <v>0</v>
      </c>
      <c r="H7" s="34">
        <v>100</v>
      </c>
      <c r="I7" s="7">
        <v>0</v>
      </c>
      <c r="J7" s="34">
        <v>0</v>
      </c>
      <c r="K7" s="7">
        <v>0</v>
      </c>
      <c r="L7" s="7">
        <v>0</v>
      </c>
      <c r="M7" s="34">
        <v>1800</v>
      </c>
      <c r="N7" s="7">
        <v>0</v>
      </c>
      <c r="O7" s="7">
        <v>0</v>
      </c>
      <c r="P7" s="34">
        <v>0</v>
      </c>
      <c r="Q7" s="34">
        <v>0</v>
      </c>
      <c r="R7" s="34">
        <v>0</v>
      </c>
      <c r="S7" s="8">
        <f t="shared" si="0"/>
        <v>1900</v>
      </c>
      <c r="T7" s="1">
        <f>S7/S3*100</f>
        <v>18.313253012048193</v>
      </c>
      <c r="U7" s="9">
        <f>(T7+100+100)/3</f>
        <v>72.7710843373494</v>
      </c>
    </row>
    <row r="8" spans="1:20" ht="28.5">
      <c r="A8" s="5" t="s">
        <v>8</v>
      </c>
      <c r="B8" s="3" t="s">
        <v>9</v>
      </c>
      <c r="C8" s="34">
        <v>2000</v>
      </c>
      <c r="D8" s="34">
        <v>2100</v>
      </c>
      <c r="E8" s="34">
        <v>850</v>
      </c>
      <c r="F8" s="34">
        <v>350</v>
      </c>
      <c r="G8" s="7">
        <v>0</v>
      </c>
      <c r="H8" s="34">
        <v>100</v>
      </c>
      <c r="I8" s="7">
        <v>0</v>
      </c>
      <c r="J8" s="34">
        <v>850</v>
      </c>
      <c r="K8" s="7">
        <v>0</v>
      </c>
      <c r="L8" s="7">
        <v>0</v>
      </c>
      <c r="M8" s="34">
        <v>1900</v>
      </c>
      <c r="N8" s="7">
        <v>0</v>
      </c>
      <c r="O8" s="7">
        <v>0</v>
      </c>
      <c r="P8" s="34">
        <v>0</v>
      </c>
      <c r="Q8" s="34">
        <v>0</v>
      </c>
      <c r="R8" s="34">
        <v>50</v>
      </c>
      <c r="S8" s="8">
        <f t="shared" si="0"/>
        <v>8200</v>
      </c>
      <c r="T8" s="9">
        <f>S8/S3*100</f>
        <v>79.03614457831326</v>
      </c>
    </row>
    <row r="9" spans="1:20" ht="18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0" t="s">
        <v>13</v>
      </c>
      <c r="Q9" s="20"/>
      <c r="R9" s="20"/>
      <c r="S9" s="12">
        <f>S4+S3+S5+S6+S7+S8+S3</f>
        <v>45700</v>
      </c>
      <c r="T9" s="9"/>
    </row>
    <row r="10" spans="1:20" ht="18">
      <c r="A10" s="31" t="s">
        <v>32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3"/>
      <c r="P10" s="30" t="s">
        <v>14</v>
      </c>
      <c r="Q10" s="30"/>
      <c r="R10" s="30"/>
      <c r="S10" s="13">
        <f>S9/7</f>
        <v>6528.571428571428</v>
      </c>
      <c r="T10" s="9"/>
    </row>
    <row r="11" spans="1:20" ht="18">
      <c r="A11" s="31" t="s">
        <v>33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26" t="s">
        <v>15</v>
      </c>
      <c r="Q11" s="26"/>
      <c r="R11" s="26"/>
      <c r="S11" s="6">
        <f>S10/S3*100</f>
        <v>62.92598967297762</v>
      </c>
      <c r="T11" s="9"/>
    </row>
    <row r="13" spans="12:20" ht="20.25">
      <c r="L13" s="29"/>
      <c r="M13" s="29"/>
      <c r="N13" s="14"/>
      <c r="O13" s="29"/>
      <c r="P13" s="28"/>
      <c r="Q13" s="28"/>
      <c r="R13" s="10"/>
      <c r="S13" s="10"/>
      <c r="T13" s="10"/>
    </row>
    <row r="14" spans="12:20" ht="20.25">
      <c r="L14" s="29"/>
      <c r="M14" s="29"/>
      <c r="N14" s="15"/>
      <c r="O14" s="29"/>
      <c r="P14" s="28"/>
      <c r="Q14" s="28"/>
      <c r="R14" s="10"/>
      <c r="S14" s="10"/>
      <c r="T14" s="10"/>
    </row>
  </sheetData>
  <sheetProtection/>
  <mergeCells count="15">
    <mergeCell ref="U5:U6"/>
    <mergeCell ref="P11:R11"/>
    <mergeCell ref="A5:A6"/>
    <mergeCell ref="P14:Q14"/>
    <mergeCell ref="O13:O14"/>
    <mergeCell ref="L13:M14"/>
    <mergeCell ref="P13:Q13"/>
    <mergeCell ref="P10:R10"/>
    <mergeCell ref="A10:O10"/>
    <mergeCell ref="A11:O11"/>
    <mergeCell ref="A1:T1"/>
    <mergeCell ref="A2:A3"/>
    <mergeCell ref="T5:T6"/>
    <mergeCell ref="P9:R9"/>
    <mergeCell ref="A9:O9"/>
  </mergeCells>
  <printOptions horizontalCentered="1" verticalCentered="1"/>
  <pageMargins left="0.11811023622047245" right="0.11811023622047245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33121</dc:creator>
  <cp:keywords/>
  <dc:description/>
  <cp:lastModifiedBy>mechanization</cp:lastModifiedBy>
  <cp:lastPrinted>2012-04-29T04:28:12Z</cp:lastPrinted>
  <dcterms:created xsi:type="dcterms:W3CDTF">2011-11-14T09:38:50Z</dcterms:created>
  <dcterms:modified xsi:type="dcterms:W3CDTF">2013-03-02T05:05:24Z</dcterms:modified>
  <cp:category/>
  <cp:version/>
  <cp:contentType/>
  <cp:contentStatus/>
</cp:coreProperties>
</file>