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673"/>
  </bookViews>
  <sheets>
    <sheet name="ميانگين زراعي91" sheetId="1" r:id="rId1"/>
  </sheets>
  <calcPr calcId="124519"/>
</workbook>
</file>

<file path=xl/calcChain.xml><?xml version="1.0" encoding="utf-8"?>
<calcChain xmlns="http://schemas.openxmlformats.org/spreadsheetml/2006/main">
  <c r="S5" i="1"/>
  <c r="S6"/>
  <c r="S7"/>
  <c r="S8"/>
  <c r="S3"/>
  <c r="S4"/>
  <c r="S9" l="1"/>
  <c r="S10" s="1"/>
  <c r="S11" s="1"/>
  <c r="T4"/>
  <c r="T7"/>
  <c r="T5"/>
  <c r="T8"/>
</calcChain>
</file>

<file path=xl/sharedStrings.xml><?xml version="1.0" encoding="utf-8"?>
<sst xmlns="http://schemas.openxmlformats.org/spreadsheetml/2006/main" count="36" uniqueCount="36">
  <si>
    <t>نوع عمليات</t>
  </si>
  <si>
    <t>نوع محصول</t>
  </si>
  <si>
    <t>كندم آبي</t>
  </si>
  <si>
    <t>گندم ديم</t>
  </si>
  <si>
    <t>جو آبي</t>
  </si>
  <si>
    <t>جوديم</t>
  </si>
  <si>
    <t>پنبه</t>
  </si>
  <si>
    <t>ذرت علوفه اي</t>
  </si>
  <si>
    <t>دانه  اي روغني</t>
  </si>
  <si>
    <t>يونجه</t>
  </si>
  <si>
    <t>ذرت دانهاي</t>
  </si>
  <si>
    <t>جغندر قند</t>
  </si>
  <si>
    <t>سيب زميني</t>
  </si>
  <si>
    <t>برنج</t>
  </si>
  <si>
    <t>پياز</t>
  </si>
  <si>
    <t xml:space="preserve">حبوبات آبي </t>
  </si>
  <si>
    <t>حبوبات ديم</t>
  </si>
  <si>
    <t>كلزا</t>
  </si>
  <si>
    <t>جمع</t>
  </si>
  <si>
    <t>درجه عمليات</t>
  </si>
  <si>
    <t>سطح زير كشت(هكتار)</t>
  </si>
  <si>
    <t>خاكورزي</t>
  </si>
  <si>
    <t>ثانويه وتهيه بستر</t>
  </si>
  <si>
    <t>كاشت</t>
  </si>
  <si>
    <t>با انواع دستگاه  هاي كاشت</t>
  </si>
  <si>
    <t>با انواع بذر پاش (كود پاش سانتريفوژ)</t>
  </si>
  <si>
    <t>داشت</t>
  </si>
  <si>
    <t>وجين ، سله شكني، خاكدهي پاي بوته</t>
  </si>
  <si>
    <t>برداشت</t>
  </si>
  <si>
    <t>با انواع ماشين  هاي برداشت</t>
  </si>
  <si>
    <t>جمع كل</t>
  </si>
  <si>
    <t>در عمليات خاكورزي ، خاكورزي اوليه 100درصد در نظر گرفته مي شودو درستون درجه عمليات محاسبه مي گردد</t>
  </si>
  <si>
    <t>ميانگين عمليات</t>
  </si>
  <si>
    <t>در عمليات داشت  عهمليات سمپاشي 100در صد در نظر گرفته مي شود ودر ستون درجه عمليات محاسبه مي گردد</t>
  </si>
  <si>
    <t>درجه مكانيزاسيون كل</t>
  </si>
  <si>
    <t>درجه مكانيزاسيون محصولات اساسي زراعي   شهرستان فریدونشهر (سال 1392)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</si>
</sst>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charset val="178"/>
      <scheme val="minor"/>
    </font>
    <font>
      <sz val="8"/>
      <name val="B Titr"/>
      <charset val="178"/>
    </font>
    <font>
      <sz val="8"/>
      <color theme="1"/>
      <name val="Arial"/>
      <family val="2"/>
      <charset val="178"/>
      <scheme val="minor"/>
    </font>
    <font>
      <b/>
      <sz val="8"/>
      <name val="B Titr"/>
      <charset val="178"/>
    </font>
    <font>
      <sz val="8"/>
      <name val="Arial"/>
      <family val="2"/>
    </font>
    <font>
      <sz val="10"/>
      <name val="Arial"/>
      <family val="2"/>
    </font>
    <font>
      <sz val="12"/>
      <name val="B Titr"/>
      <charset val="17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2" fontId="3" fillId="2" borderId="1" xfId="0" applyNumberFormat="1" applyFont="1" applyFill="1" applyBorder="1" applyAlignment="1">
      <alignment horizontal="center" vertical="center" wrapText="1" readingOrder="2"/>
    </xf>
    <xf numFmtId="2" fontId="1" fillId="2" borderId="1" xfId="0" applyNumberFormat="1" applyFont="1" applyFill="1" applyBorder="1" applyAlignment="1">
      <alignment horizontal="center" vertical="center" wrapText="1" readingOrder="2"/>
    </xf>
    <xf numFmtId="2" fontId="1" fillId="2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 readingOrder="2"/>
    </xf>
    <xf numFmtId="1" fontId="3" fillId="8" borderId="1" xfId="0" applyNumberFormat="1" applyFont="1" applyFill="1" applyBorder="1" applyAlignment="1">
      <alignment horizontal="center" vertical="center" wrapText="1" readingOrder="2"/>
    </xf>
    <xf numFmtId="2" fontId="1" fillId="7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 readingOrder="2"/>
    </xf>
    <xf numFmtId="2" fontId="3" fillId="6" borderId="1" xfId="0" applyNumberFormat="1" applyFont="1" applyFill="1" applyBorder="1" applyAlignment="1">
      <alignment horizontal="center" vertical="center" wrapText="1" readingOrder="2"/>
    </xf>
    <xf numFmtId="2" fontId="3" fillId="2" borderId="2" xfId="0" applyNumberFormat="1" applyFont="1" applyFill="1" applyBorder="1" applyAlignment="1">
      <alignment horizontal="center" vertical="center" textRotation="90" wrapText="1" readingOrder="2"/>
    </xf>
    <xf numFmtId="2" fontId="3" fillId="2" borderId="1" xfId="0" applyNumberFormat="1" applyFont="1" applyFill="1" applyBorder="1" applyAlignment="1">
      <alignment horizontal="center" vertical="center" textRotation="90" wrapText="1" readingOrder="2"/>
    </xf>
    <xf numFmtId="0" fontId="3" fillId="5" borderId="1" xfId="0" applyFont="1" applyFill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textRotation="90" wrapText="1" readingOrder="2"/>
    </xf>
    <xf numFmtId="2" fontId="3" fillId="2" borderId="3" xfId="0" applyNumberFormat="1" applyFont="1" applyFill="1" applyBorder="1" applyAlignment="1">
      <alignment horizontal="center" vertical="center" textRotation="90" wrapText="1" readingOrder="2"/>
    </xf>
    <xf numFmtId="2" fontId="3" fillId="2" borderId="1" xfId="0" applyNumberFormat="1" applyFont="1" applyFill="1" applyBorder="1" applyAlignment="1">
      <alignment horizontal="center" vertical="center" textRotation="90" wrapText="1" readingOrder="2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3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rightToLeft="1" tabSelected="1" workbookViewId="0">
      <selection activeCell="C6" sqref="C6"/>
    </sheetView>
  </sheetViews>
  <sheetFormatPr defaultColWidth="2.25" defaultRowHeight="11.25"/>
  <cols>
    <col min="1" max="1" width="7.75" style="1" bestFit="1" customWidth="1"/>
    <col min="2" max="2" width="17" style="1" bestFit="1" customWidth="1"/>
    <col min="3" max="4" width="5.375" style="1" bestFit="1" customWidth="1"/>
    <col min="5" max="5" width="5.75" style="1" bestFit="1" customWidth="1"/>
    <col min="6" max="6" width="4.75" style="1" bestFit="1" customWidth="1"/>
    <col min="7" max="7" width="4.625" style="1" bestFit="1" customWidth="1"/>
    <col min="8" max="8" width="8.875" style="1" bestFit="1" customWidth="1"/>
    <col min="9" max="9" width="9.625" style="1" bestFit="1" customWidth="1"/>
    <col min="10" max="10" width="5.625" style="1" bestFit="1" customWidth="1"/>
    <col min="11" max="11" width="7.625" style="1" bestFit="1" customWidth="1"/>
    <col min="12" max="12" width="6.75" style="1" bestFit="1" customWidth="1"/>
    <col min="13" max="13" width="7.25" style="1" bestFit="1" customWidth="1"/>
    <col min="14" max="14" width="4.25" style="1" bestFit="1" customWidth="1"/>
    <col min="15" max="15" width="5.125" style="1" bestFit="1" customWidth="1"/>
    <col min="16" max="16" width="8.125" style="1" bestFit="1" customWidth="1"/>
    <col min="17" max="17" width="7.375" style="1" bestFit="1" customWidth="1"/>
    <col min="18" max="18" width="3.25" style="1" bestFit="1" customWidth="1"/>
    <col min="19" max="19" width="10.375" style="1" bestFit="1" customWidth="1"/>
    <col min="20" max="20" width="8.25" style="1" bestFit="1" customWidth="1"/>
    <col min="21" max="16384" width="2.25" style="1"/>
  </cols>
  <sheetData>
    <row r="1" spans="1:20" ht="25.5">
      <c r="A1" s="21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36">
      <c r="A2" s="2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</row>
    <row r="3" spans="1:20" ht="18">
      <c r="A3" s="23"/>
      <c r="B3" s="2" t="s">
        <v>20</v>
      </c>
      <c r="C3" s="5">
        <v>2500</v>
      </c>
      <c r="D3" s="5">
        <v>2700</v>
      </c>
      <c r="E3" s="5">
        <v>1000</v>
      </c>
      <c r="F3" s="5">
        <v>650</v>
      </c>
      <c r="G3" s="5">
        <v>0</v>
      </c>
      <c r="H3" s="5">
        <v>110</v>
      </c>
      <c r="I3" s="5">
        <v>0</v>
      </c>
      <c r="J3" s="5">
        <v>1000</v>
      </c>
      <c r="K3" s="5">
        <v>0</v>
      </c>
      <c r="L3" s="5">
        <v>0</v>
      </c>
      <c r="M3" s="5">
        <v>1500</v>
      </c>
      <c r="N3" s="5">
        <v>0</v>
      </c>
      <c r="O3" s="5">
        <v>30</v>
      </c>
      <c r="P3" s="5">
        <v>387</v>
      </c>
      <c r="Q3" s="5">
        <v>1200</v>
      </c>
      <c r="R3" s="5">
        <v>0</v>
      </c>
      <c r="S3" s="6">
        <f>SUM(C3:R3)</f>
        <v>11077</v>
      </c>
      <c r="T3" s="7"/>
    </row>
    <row r="4" spans="1:20" ht="33.75">
      <c r="A4" s="10" t="s">
        <v>21</v>
      </c>
      <c r="B4" s="2" t="s">
        <v>22</v>
      </c>
      <c r="C4" s="5">
        <v>2500</v>
      </c>
      <c r="D4" s="5">
        <v>2700</v>
      </c>
      <c r="E4" s="5">
        <v>1000</v>
      </c>
      <c r="F4" s="5">
        <v>650</v>
      </c>
      <c r="G4" s="5">
        <v>0</v>
      </c>
      <c r="H4" s="5">
        <v>110</v>
      </c>
      <c r="I4" s="5">
        <v>0</v>
      </c>
      <c r="J4" s="5">
        <v>1000</v>
      </c>
      <c r="K4" s="5">
        <v>0</v>
      </c>
      <c r="L4" s="5">
        <v>0</v>
      </c>
      <c r="M4" s="5">
        <v>1500</v>
      </c>
      <c r="N4" s="5">
        <v>0</v>
      </c>
      <c r="O4" s="5">
        <v>30</v>
      </c>
      <c r="P4" s="5">
        <v>387</v>
      </c>
      <c r="Q4" s="5">
        <v>1200</v>
      </c>
      <c r="R4" s="5">
        <v>0</v>
      </c>
      <c r="S4" s="6">
        <f>SUM(C4:R4)</f>
        <v>11077</v>
      </c>
      <c r="T4" s="7">
        <f>(S4+S3)/(2*S3)*100</f>
        <v>100</v>
      </c>
    </row>
    <row r="5" spans="1:20" ht="18">
      <c r="A5" s="24" t="s">
        <v>23</v>
      </c>
      <c r="B5" s="2" t="s">
        <v>24</v>
      </c>
      <c r="C5" s="5">
        <v>360</v>
      </c>
      <c r="D5" s="5">
        <v>1500</v>
      </c>
      <c r="E5" s="5">
        <v>100</v>
      </c>
      <c r="F5" s="5">
        <v>30</v>
      </c>
      <c r="G5" s="5">
        <v>0</v>
      </c>
      <c r="H5" s="5">
        <v>110</v>
      </c>
      <c r="I5" s="5">
        <v>0</v>
      </c>
      <c r="J5" s="5">
        <v>40</v>
      </c>
      <c r="K5" s="5">
        <v>0</v>
      </c>
      <c r="L5" s="5">
        <v>0</v>
      </c>
      <c r="M5" s="5">
        <v>1500</v>
      </c>
      <c r="N5" s="5">
        <v>0</v>
      </c>
      <c r="O5" s="5">
        <v>0</v>
      </c>
      <c r="P5" s="5">
        <v>75</v>
      </c>
      <c r="Q5" s="5">
        <v>120</v>
      </c>
      <c r="R5" s="5">
        <v>0</v>
      </c>
      <c r="S5" s="6">
        <f t="shared" ref="S5:S8" si="0">SUM(C5:R5)</f>
        <v>3835</v>
      </c>
      <c r="T5" s="25">
        <f>(S5+S6)/S3*100</f>
        <v>35.433781709849235</v>
      </c>
    </row>
    <row r="6" spans="1:20" ht="36">
      <c r="A6" s="24"/>
      <c r="B6" s="2" t="s">
        <v>25</v>
      </c>
      <c r="C6" s="5">
        <v>70</v>
      </c>
      <c r="D6" s="5">
        <v>0</v>
      </c>
      <c r="E6" s="5">
        <v>20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6">
        <f t="shared" si="0"/>
        <v>90</v>
      </c>
      <c r="T6" s="26"/>
    </row>
    <row r="7" spans="1:20" ht="36">
      <c r="A7" s="11" t="s">
        <v>26</v>
      </c>
      <c r="B7" s="2" t="s">
        <v>27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110</v>
      </c>
      <c r="I7" s="5">
        <v>0</v>
      </c>
      <c r="J7" s="5">
        <v>0</v>
      </c>
      <c r="K7" s="5">
        <v>0</v>
      </c>
      <c r="L7" s="5">
        <v>0</v>
      </c>
      <c r="M7" s="5">
        <v>1300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6">
        <f t="shared" si="0"/>
        <v>1410</v>
      </c>
      <c r="T7" s="7">
        <f>(S7+S3)/(2*S3)*100</f>
        <v>56.364539135144895</v>
      </c>
    </row>
    <row r="8" spans="1:20" ht="28.5">
      <c r="A8" s="11" t="s">
        <v>28</v>
      </c>
      <c r="B8" s="2" t="s">
        <v>29</v>
      </c>
      <c r="C8" s="5">
        <v>2000</v>
      </c>
      <c r="D8" s="5">
        <v>2300</v>
      </c>
      <c r="E8" s="5">
        <v>850</v>
      </c>
      <c r="F8" s="5">
        <v>400</v>
      </c>
      <c r="G8" s="5">
        <v>0</v>
      </c>
      <c r="H8" s="5">
        <v>110</v>
      </c>
      <c r="I8" s="5">
        <v>0</v>
      </c>
      <c r="J8" s="5">
        <v>850</v>
      </c>
      <c r="K8" s="5">
        <v>0</v>
      </c>
      <c r="L8" s="5">
        <v>0</v>
      </c>
      <c r="M8" s="5">
        <v>1300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6">
        <f t="shared" si="0"/>
        <v>7810</v>
      </c>
      <c r="T8" s="7">
        <f>S8/S3*100</f>
        <v>70.506454816285995</v>
      </c>
    </row>
    <row r="9" spans="1:20" ht="18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0" t="s">
        <v>30</v>
      </c>
      <c r="Q9" s="20"/>
      <c r="R9" s="20"/>
      <c r="S9" s="8">
        <f>S4+S3+S5+S6+S7+S3+S8</f>
        <v>46376</v>
      </c>
      <c r="T9" s="7"/>
    </row>
    <row r="10" spans="1:20" ht="18">
      <c r="A10" s="13" t="s">
        <v>31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27" t="s">
        <v>32</v>
      </c>
      <c r="Q10" s="27"/>
      <c r="R10" s="27"/>
      <c r="S10" s="12">
        <f>S9/6</f>
        <v>7729.333333333333</v>
      </c>
      <c r="T10" s="7"/>
    </row>
    <row r="11" spans="1:20" ht="18">
      <c r="A11" s="13" t="s">
        <v>33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/>
      <c r="P11" s="16" t="s">
        <v>34</v>
      </c>
      <c r="Q11" s="16"/>
      <c r="R11" s="16"/>
      <c r="S11" s="9">
        <f>S10/S3*100</f>
        <v>69.778219132737505</v>
      </c>
      <c r="T11" s="7"/>
    </row>
  </sheetData>
  <mergeCells count="10">
    <mergeCell ref="A11:O11"/>
    <mergeCell ref="P11:R11"/>
    <mergeCell ref="A9:O9"/>
    <mergeCell ref="P9:R9"/>
    <mergeCell ref="A1:T1"/>
    <mergeCell ref="A2:A3"/>
    <mergeCell ref="A5:A6"/>
    <mergeCell ref="T5:T6"/>
    <mergeCell ref="A10:O10"/>
    <mergeCell ref="P10:R10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ميانگين زراعي91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asemani</cp:lastModifiedBy>
  <cp:lastPrinted>2014-01-10T17:18:20Z</cp:lastPrinted>
  <dcterms:created xsi:type="dcterms:W3CDTF">2013-04-20T08:43:12Z</dcterms:created>
  <dcterms:modified xsi:type="dcterms:W3CDTF">2014-02-16T04:51:06Z</dcterms:modified>
</cp:coreProperties>
</file>